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metadata.xml" ContentType="application/vnd.openxmlformats-officedocument.spreadsheetml.sheetMetadata+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0.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3501" documentId="11_B164BA06FE7A965CBEFFD942DF94BDA82C73F6F7" xr6:coauthVersionLast="47" xr6:coauthVersionMax="47" xr10:uidLastSave="{36E003AB-3320-4BD2-AD62-4B6FDADC79BA}"/>
  <workbookProtection workbookAlgorithmName="SHA-512" workbookHashValue="USjUe8yj1F4gQLp/jK0Q/rbr8zxTiwVQbQg7jcHISn0ELVcXaoiBwmL5ESjXP6O/aCWMZLjYd0/X8v5ccizYgA==" workbookSaltValue="Hg7JPC9/oufpXLIhrGloQg==" workbookSpinCount="100000" lockStructure="1"/>
  <bookViews>
    <workbookView xWindow="30690" yWindow="2730" windowWidth="24225" windowHeight="16830" xr2:uid="{00000000-000D-0000-FFFF-FFFF00000000}"/>
  </bookViews>
  <sheets>
    <sheet name="企業向け申込様式" sheetId="4" r:id="rId1"/>
    <sheet name="マスタ" sheetId="10" state="hidden" r:id="rId2"/>
    <sheet name="内部管理用（非表示予定）" sheetId="9" state="hidden" r:id="rId3"/>
  </sheets>
  <definedNames>
    <definedName name="A_農業_林業">マスタ!$D$2:$D$3</definedName>
    <definedName name="_xlnm.Print_Area" localSheetId="0">企業向け申込様式!$A$1:$R$169</definedName>
    <definedName name="_xlnm.Print_Titles" localSheetId="0">企業向け申込様式!$1:$3</definedName>
    <definedName name="大分類_A">マスタ!$D$2:$D$3</definedName>
    <definedName name="大分類_B">マスタ!$D$4:$D$5</definedName>
    <definedName name="大分類_C">マスタ!$D$6</definedName>
    <definedName name="大分類_D">マスタ!$D$7:$D$9</definedName>
    <definedName name="大分類_E">マスタ!$D$10:$D$33</definedName>
    <definedName name="大分類_F">マスタ!$D$34:$D$37</definedName>
    <definedName name="大分類_G">マスタ!$D$38:$D$42</definedName>
    <definedName name="大分類_H">マスタ!$D$43:$D$50</definedName>
    <definedName name="大分類_I">マスタ!$D$51:$D$62</definedName>
    <definedName name="大分類_J">マスタ!$D$63:$D$68</definedName>
    <definedName name="大分類_K">マスタ!$D$69:$D$71</definedName>
    <definedName name="大分類_L">マスタ!$D$72:$D$75</definedName>
    <definedName name="大分類_M">マスタ!$D$76:$D$78</definedName>
    <definedName name="大分類_N">マスタ!$D$79:$D$81</definedName>
    <definedName name="大分類_O">マスタ!$D$82:$D$83</definedName>
    <definedName name="大分類_P">マスタ!$D$84:$D$86</definedName>
    <definedName name="大分類_Q">マスタ!$D$87:$D$88</definedName>
    <definedName name="大分類_R">マスタ!$D$89:$D$98</definedName>
    <definedName name="大分類_S">マスタ!$D$99:$D$100</definedName>
    <definedName name="大分類_T">マスタ!$D$101</definedName>
    <definedName name="中分類_01">マスタ!$G$2:$G$6</definedName>
    <definedName name="中分類_02">マスタ!$G$7:$G$12</definedName>
    <definedName name="中分類_03">マスタ!$G$13:$G$15</definedName>
    <definedName name="中分類_04">マスタ!$G$16:$G$18</definedName>
    <definedName name="中分類_05">マスタ!$G$19:$G$25</definedName>
    <definedName name="中分類_06">マスタ!$G$26:$G$32</definedName>
    <definedName name="中分類_07">マスタ!$G$33:$G$42</definedName>
    <definedName name="中分類_08">マスタ!$G$43:$G$48</definedName>
    <definedName name="中分類_09">マスタ!$G$49:$G$58</definedName>
    <definedName name="中分類_10">マスタ!$G$59:$G$65</definedName>
    <definedName name="中分類_11">マスタ!$G$66:$G$75</definedName>
    <definedName name="中分類_12">マスタ!$G$76:$G$80</definedName>
    <definedName name="中分類_13">マスタ!$G$81:$G$85</definedName>
    <definedName name="中分類_14">マスタ!$G$86:$G$92</definedName>
    <definedName name="中分類_15">マスタ!$G$93:$G$97</definedName>
    <definedName name="中分類_16">マスタ!$G$98:$G$105</definedName>
    <definedName name="中分類_17">マスタ!$G$106:$G$111</definedName>
    <definedName name="中分類_18">マスタ!$G$112:$G$118</definedName>
    <definedName name="中分類_19">マスタ!$G$119:$G$123</definedName>
    <definedName name="中分類_20">マスタ!$G$124:$G$133</definedName>
    <definedName name="中分類_21">マスタ!$G$134:$G$143</definedName>
    <definedName name="中分類_22">マスタ!$G$144:$G$150</definedName>
    <definedName name="中分類_23">マスタ!$G$151:$G$157</definedName>
    <definedName name="中分類_24">マスタ!$G$158:$G$167</definedName>
    <definedName name="中分類_25">マスタ!$G$168:$G$172</definedName>
    <definedName name="中分類_26">マスタ!$G$173:$G$181</definedName>
    <definedName name="中分類_27">マスタ!$G$182:$G$188</definedName>
    <definedName name="中分類_28">マスタ!$G$189:$G$195</definedName>
    <definedName name="中分類_29">マスタ!$G$196:$G$204</definedName>
    <definedName name="中分類_30">マスタ!$G$205:$G$208</definedName>
    <definedName name="中分類_31">マスタ!$G$209:$G$215</definedName>
    <definedName name="中分類_32">マスタ!$G$216:$G$225</definedName>
    <definedName name="中分類_33">マスタ!$G$226:$G$227</definedName>
    <definedName name="中分類_34">マスタ!$G$228:$G$229</definedName>
    <definedName name="中分類_35">マスタ!$G$230:$G$231</definedName>
    <definedName name="中分類_36">マスタ!$G$232:$G$235</definedName>
    <definedName name="中分類_37">マスタ!$G$236:$G$239</definedName>
    <definedName name="中分類_38">マスタ!$G$240:$G$243</definedName>
    <definedName name="中分類_39">マスタ!$G$244:$G$246</definedName>
    <definedName name="中分類_40">マスタ!$G$247:$G$248</definedName>
    <definedName name="中分類_41">マスタ!$G$249:$G$255</definedName>
    <definedName name="中分類_42">マスタ!$G$256:$G$257</definedName>
    <definedName name="中分類_43">マスタ!$G$258:$G$262</definedName>
    <definedName name="中分類_44">マスタ!$G$263:$G$268</definedName>
    <definedName name="中分類_45">マスタ!$G$269:$G$273</definedName>
    <definedName name="中分類_46">マスタ!$G$274:$G$276</definedName>
    <definedName name="中分類_47">マスタ!$G$277:$G$279</definedName>
    <definedName name="中分類_48">マスタ!$G$280:$G$286</definedName>
    <definedName name="中分類_49">マスタ!$G$287:$G$288</definedName>
    <definedName name="中分類_50">マスタ!$G$289:$G$290</definedName>
    <definedName name="中分類_51">マスタ!$G$291:$G$294</definedName>
    <definedName name="中分類_52">マスタ!$G$295:$G$297</definedName>
    <definedName name="中分類_53">マスタ!$G$298:$G$304</definedName>
    <definedName name="中分類_54">マスタ!$G$305:$G$309</definedName>
    <definedName name="中分類_55">マスタ!$G$310:$G$314</definedName>
    <definedName name="中分類_56">マスタ!$G$315:$G$322</definedName>
    <definedName name="中分類_57">マスタ!$G$323:$G$328</definedName>
    <definedName name="中分類_58">マスタ!$G$329:$G$336</definedName>
    <definedName name="中分類_59">マスタ!$G$337:$G$340</definedName>
    <definedName name="中分類_60">マスタ!$G$341:$G$350</definedName>
    <definedName name="中分類_61">マスタ!$G$351:$G$354</definedName>
    <definedName name="中分類_62">マスタ!$G$355:$G$357</definedName>
    <definedName name="中分類_63">マスタ!$G$358:$G$360</definedName>
    <definedName name="中分類_64">マスタ!$G$361:$G$365</definedName>
    <definedName name="中分類_65">マスタ!$G$366:$G$368</definedName>
    <definedName name="中分類_66">マスタ!$G$369:$G$372</definedName>
    <definedName name="中分類_67">マスタ!$G$373:$G$378</definedName>
    <definedName name="中分類_68">マスタ!$G$379:$G$381</definedName>
    <definedName name="中分類_69">マスタ!$G$382:$G$386</definedName>
    <definedName name="中分類_70">マスタ!$G$387:$G$393</definedName>
    <definedName name="中分類_71">マスタ!$G$394:$G$396</definedName>
    <definedName name="中分類_72">マスタ!$G$397:$G$406</definedName>
    <definedName name="中分類_73">マスタ!$G$407:$G$408</definedName>
    <definedName name="中分類_74">マスタ!$G$409:$G$416</definedName>
    <definedName name="中分類_75">マスタ!$G$417:$G$421</definedName>
    <definedName name="中分類_76">マスタ!$G$422:$G$430</definedName>
    <definedName name="中分類_77">マスタ!$G$431:$G$434</definedName>
    <definedName name="中分類_78">マスタ!$G$435:$G$441</definedName>
    <definedName name="中分類_79">マスタ!$G$442:$G$449</definedName>
    <definedName name="中分類_80">マスタ!$G$450:$G$457</definedName>
    <definedName name="中分類_81">マスタ!$G$458:$G$467</definedName>
    <definedName name="中分類_82">マスタ!$G$468:$G$473</definedName>
    <definedName name="中分類_83">マスタ!$G$474:$G$480</definedName>
    <definedName name="中分類_84">マスタ!$G$481:$G$484</definedName>
    <definedName name="中分類_85">マスタ!$G$485:$G$491</definedName>
    <definedName name="中分類_86">マスタ!$G$492:$G$494</definedName>
    <definedName name="中分類_87">マスタ!$G$495:$G$497</definedName>
    <definedName name="中分類_88">マスタ!$G$498:$G$501</definedName>
    <definedName name="中分類_89">マスタ!$G$502:$G$503</definedName>
    <definedName name="中分類_90">マスタ!$G$504:$G$508</definedName>
    <definedName name="中分類_91">マスタ!$G$509:$G$511</definedName>
    <definedName name="中分類_92">マスタ!$G$512:$G$516</definedName>
    <definedName name="中分類_93">マスタ!$G$517:$G$521</definedName>
    <definedName name="中分類_94">マスタ!$G$522:$G$525</definedName>
    <definedName name="中分類_95">マスタ!$G$526:$G$529</definedName>
    <definedName name="中分類_96">マスタ!$G$530:$G$531</definedName>
    <definedName name="中分類_97">マスタ!$G$532:$G$534</definedName>
    <definedName name="中分類_98">マスタ!$G$535:$G$536</definedName>
    <definedName name="中分類_99">マスタ!$G$537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3" i="9" l="1"/>
  <c r="BM3" i="9"/>
  <c r="BI3" i="9"/>
  <c r="BE3" i="9"/>
  <c r="BC3" i="9"/>
  <c r="BA3" i="9"/>
  <c r="AY3" i="9"/>
  <c r="AW3" i="9"/>
  <c r="O32" i="4"/>
  <c r="H3" i="9"/>
  <c r="G3" i="9"/>
  <c r="F3" i="9"/>
  <c r="Q40" i="4" l="1"/>
  <c r="BH3" i="9"/>
  <c r="BG3" i="9"/>
  <c r="AT3" i="9"/>
  <c r="AR3" i="9"/>
  <c r="BL3" i="9"/>
  <c r="BK3" i="9"/>
  <c r="BJ3" i="9"/>
  <c r="BF3" i="9"/>
  <c r="BD3" i="9"/>
  <c r="BB3" i="9"/>
  <c r="AZ3" i="9"/>
  <c r="AX3" i="9"/>
  <c r="AV3" i="9"/>
  <c r="AU3" i="9"/>
  <c r="AQ3" i="9"/>
  <c r="V3" i="9"/>
  <c r="AS3" i="9" l="1" a="1"/>
  <c r="AS3" i="9" s="1"/>
  <c r="Q149" i="4"/>
  <c r="Q147" i="4"/>
  <c r="Q145" i="4"/>
  <c r="Q141" i="4"/>
  <c r="Q140" i="4"/>
  <c r="M152" i="4" l="1"/>
  <c r="O137" i="4" s="1"/>
  <c r="Q142" i="4"/>
  <c r="Q151" i="4"/>
  <c r="Q150" i="4"/>
  <c r="Q148" i="4"/>
  <c r="Q146" i="4"/>
  <c r="Q144" i="4"/>
  <c r="Q143" i="4"/>
  <c r="Q139" i="4"/>
  <c r="Q138" i="4"/>
  <c r="Q6" i="4"/>
  <c r="Q7" i="4"/>
  <c r="Q8" i="4"/>
  <c r="Q9" i="4"/>
  <c r="Q10" i="4"/>
  <c r="Q11" i="4"/>
  <c r="Q13" i="4"/>
  <c r="Q14" i="4"/>
  <c r="Q15" i="4"/>
  <c r="Q16" i="4"/>
  <c r="Q17" i="4"/>
  <c r="Q19" i="4"/>
  <c r="Q20" i="4"/>
  <c r="Q21" i="4"/>
  <c r="Q22" i="4"/>
  <c r="Q23" i="4"/>
  <c r="Q24" i="4"/>
  <c r="Q25" i="4"/>
  <c r="Q26" i="4"/>
  <c r="Q27" i="4"/>
  <c r="Q28" i="4"/>
  <c r="Q29" i="4"/>
  <c r="Q30" i="4"/>
  <c r="Q31" i="4"/>
  <c r="Q33" i="4"/>
  <c r="Q37" i="4"/>
  <c r="Q38" i="4"/>
  <c r="Q41" i="4"/>
  <c r="Q43" i="4"/>
  <c r="Q44" i="4"/>
  <c r="Q45" i="4"/>
  <c r="Q46" i="4"/>
  <c r="Q47" i="4"/>
  <c r="Q48" i="4"/>
  <c r="Q50" i="4"/>
  <c r="Q51" i="4"/>
  <c r="Q52" i="4"/>
  <c r="Q53" i="4"/>
  <c r="Q54" i="4"/>
  <c r="Q56" i="4"/>
  <c r="Q57" i="4"/>
  <c r="Q58" i="4"/>
  <c r="Q59" i="4"/>
  <c r="Q60" i="4"/>
  <c r="Q62" i="4"/>
  <c r="Q63" i="4"/>
  <c r="Q64" i="4"/>
  <c r="Q65" i="4"/>
  <c r="Q66" i="4"/>
  <c r="Q67" i="4"/>
  <c r="Q69" i="4"/>
  <c r="Q70" i="4"/>
  <c r="Q71" i="4"/>
  <c r="Q72" i="4"/>
  <c r="Q73" i="4"/>
  <c r="Q74" i="4"/>
  <c r="Q75" i="4"/>
  <c r="Q76" i="4"/>
  <c r="Q78" i="4"/>
  <c r="Q79" i="4"/>
  <c r="Q80" i="4"/>
  <c r="Q82" i="4"/>
  <c r="Q83" i="4"/>
  <c r="Q84" i="4"/>
  <c r="Q85" i="4"/>
  <c r="Q86" i="4"/>
  <c r="Q88" i="4"/>
  <c r="Q89" i="4"/>
  <c r="Q90" i="4"/>
  <c r="Q92" i="4"/>
  <c r="Q93" i="4"/>
  <c r="Q94" i="4"/>
  <c r="Q95" i="4"/>
  <c r="Q96" i="4"/>
  <c r="Q97" i="4"/>
  <c r="Q98" i="4"/>
  <c r="Q99" i="4"/>
  <c r="Q100" i="4"/>
  <c r="Q102" i="4"/>
  <c r="Q103" i="4"/>
  <c r="Q104" i="4"/>
  <c r="Q105" i="4"/>
  <c r="Q106" i="4"/>
  <c r="Q107" i="4"/>
  <c r="Q108" i="4"/>
  <c r="Q109" i="4"/>
  <c r="Q110" i="4"/>
  <c r="Q111" i="4"/>
  <c r="Q112" i="4"/>
  <c r="Q113" i="4"/>
  <c r="Q114" i="4"/>
  <c r="Q115" i="4"/>
  <c r="Q116" i="4"/>
  <c r="Q117" i="4"/>
  <c r="Q118" i="4"/>
  <c r="Q119" i="4"/>
  <c r="Q120" i="4"/>
  <c r="Q121" i="4"/>
  <c r="Q122" i="4"/>
  <c r="Q123" i="4"/>
  <c r="Q124" i="4"/>
  <c r="Q125" i="4"/>
  <c r="Q126" i="4"/>
  <c r="Q127" i="4"/>
  <c r="Q128" i="4"/>
  <c r="Q129" i="4"/>
  <c r="Q130" i="4"/>
  <c r="Q131" i="4"/>
  <c r="Q132" i="4"/>
  <c r="Q133" i="4"/>
  <c r="Q134" i="4"/>
  <c r="Q136" i="4"/>
  <c r="Q154" i="4"/>
  <c r="Q155" i="4"/>
  <c r="Q156" i="4"/>
  <c r="Q157" i="4"/>
  <c r="Q158" i="4"/>
  <c r="Q159" i="4"/>
  <c r="Q160" i="4"/>
  <c r="Q161" i="4"/>
  <c r="Q162" i="4"/>
  <c r="Q163" i="4"/>
  <c r="Q164" i="4"/>
  <c r="Q165" i="4"/>
  <c r="Q166" i="4"/>
  <c r="Q167" i="4"/>
  <c r="Q168" i="4"/>
  <c r="Q169" i="4"/>
  <c r="P137" i="4" l="1"/>
  <c r="B3" i="9"/>
  <c r="N77" i="4"/>
  <c r="O77" i="4"/>
  <c r="O12" i="4"/>
  <c r="P12" i="4" s="1"/>
  <c r="AF3" i="9"/>
  <c r="AG3" i="9"/>
  <c r="AH3" i="9"/>
  <c r="AI3" i="9"/>
  <c r="AJ3" i="9"/>
  <c r="AK3" i="9"/>
  <c r="AL3" i="9"/>
  <c r="AM3" i="9"/>
  <c r="AN3" i="9"/>
  <c r="AO3" i="9"/>
  <c r="AP3" i="9"/>
  <c r="AE3" i="9"/>
  <c r="BN3" i="9"/>
  <c r="E3" i="9"/>
  <c r="S3" i="9"/>
  <c r="AD3" i="9"/>
  <c r="AC3" i="9"/>
  <c r="Y3" i="9"/>
  <c r="AB3" i="9"/>
  <c r="AA3" i="9"/>
  <c r="Z3" i="9"/>
  <c r="X3" i="9"/>
  <c r="W3" i="9"/>
  <c r="T3" i="9"/>
  <c r="R3" i="9"/>
  <c r="Q3" i="9"/>
  <c r="P3" i="9"/>
  <c r="O3" i="9"/>
  <c r="M3" i="9"/>
  <c r="L3" i="9"/>
  <c r="K3" i="9"/>
  <c r="J3" i="9"/>
  <c r="I3" i="9"/>
  <c r="A3" i="9"/>
  <c r="D3" i="9"/>
  <c r="C3" i="9"/>
  <c r="U3" i="9" l="1" a="1"/>
  <c r="U3" i="9" s="1"/>
  <c r="P77" i="4"/>
  <c r="N91" i="4"/>
  <c r="O91" i="4"/>
  <c r="O87" i="4" l="1"/>
  <c r="P87" i="4" s="1"/>
  <c r="P91" i="4" l="1"/>
  <c r="O18" i="4" l="1"/>
  <c r="O101" i="4" l="1"/>
  <c r="P101" i="4" s="1"/>
  <c r="O81" i="4"/>
  <c r="P81" i="4" s="1"/>
  <c r="O68" i="4"/>
  <c r="P68" i="4" s="1"/>
  <c r="O61" i="4"/>
  <c r="P61" i="4" s="1"/>
  <c r="O55" i="4"/>
  <c r="P55" i="4" s="1"/>
  <c r="O49" i="4"/>
  <c r="P49" i="4" s="1"/>
  <c r="O42" i="4"/>
  <c r="P42" i="4" s="1"/>
  <c r="P32" i="4"/>
  <c r="M134" i="4"/>
  <c r="P18" i="4"/>
  <c r="O5" i="4"/>
  <c r="P5" i="4" s="1"/>
  <c r="Q18" i="4" l="1"/>
  <c r="Q32" i="4"/>
  <c r="Q137" i="4"/>
  <c r="Q42" i="4"/>
  <c r="Q61" i="4"/>
  <c r="Q55" i="4"/>
  <c r="Q68" i="4"/>
  <c r="Q12" i="4"/>
  <c r="Q77" i="4"/>
  <c r="Q87" i="4"/>
  <c r="Q91" i="4"/>
  <c r="Q81" i="4"/>
  <c r="Q49" i="4"/>
  <c r="Q101" i="4"/>
  <c r="Q5" i="4"/>
  <c r="H164" i="4" l="1"/>
  <c r="I160" i="4" s="1"/>
  <c r="H167" i="4" l="1"/>
  <c r="H168" i="4"/>
  <c r="H165" i="4"/>
  <c r="H166"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<sst xmlns="http://schemas.openxmlformats.org/spreadsheetml/2006/main" count="1535" uniqueCount="910">
  <si>
    <t>企業向け「デジタル人材育成のための「実践の場」開拓モデル事業（ユーザー企業モデル）」申込様式</t>
    <rPh sb="0" eb="3">
      <t>キギョウム</t>
    </rPh>
    <rPh sb="9" eb="11">
      <t>ジンザイ</t>
    </rPh>
    <rPh sb="11" eb="13">
      <t>イクセイ</t>
    </rPh>
    <rPh sb="18" eb="20">
      <t>ジッセン</t>
    </rPh>
    <rPh sb="21" eb="22">
      <t>バ</t>
    </rPh>
    <rPh sb="23" eb="25">
      <t>カイタク</t>
    </rPh>
    <rPh sb="28" eb="30">
      <t>ジギョウ</t>
    </rPh>
    <rPh sb="35" eb="37">
      <t>キギョウ</t>
    </rPh>
    <rPh sb="42" eb="44">
      <t>モウシコミ</t>
    </rPh>
    <rPh sb="44" eb="46">
      <t>ヨウシキ</t>
    </rPh>
    <phoneticPr fontId="10"/>
  </si>
  <si>
    <t>各設問に設定されている背景色の凡例は以下のとおりです。
未回答の設問及び回答が不適切な設問があれば、その設問番号をアンケート下部の「回答状況」欄に表示しておりますので、回答の見直しに当たって参考にしてください。
　　：回答必須の設問です。（回答内容に応じて変化します。）
　　：回答が入力されている設問です。
　　：回答不要の設問です。（回答内容に応じて変化します。）
　　：回答が任意の設問です。</t>
    <rPh sb="160" eb="162">
      <t>カイトウ</t>
    </rPh>
    <rPh sb="163" eb="165">
      <t>ニンイ</t>
    </rPh>
    <rPh sb="166" eb="168">
      <t>セツモン</t>
    </rPh>
    <phoneticPr fontId="10"/>
  </si>
  <si>
    <t>非表示予定</t>
    <rPh sb="0" eb="3">
      <t>ヒヒョウジ</t>
    </rPh>
    <rPh sb="3" eb="5">
      <t>ヨテイ</t>
    </rPh>
    <phoneticPr fontId="1"/>
  </si>
  <si>
    <t>１. 基礎情報</t>
    <rPh sb="3" eb="7">
      <t>キソジョウホウ</t>
    </rPh>
    <phoneticPr fontId="10"/>
  </si>
  <si>
    <t>1-1.</t>
    <phoneticPr fontId="10"/>
  </si>
  <si>
    <t>貴社名をご記入ください。</t>
    <rPh sb="0" eb="2">
      <t>キシャ</t>
    </rPh>
    <rPh sb="2" eb="3">
      <t>メイ</t>
    </rPh>
    <rPh sb="5" eb="7">
      <t>キニュウ</t>
    </rPh>
    <phoneticPr fontId="10"/>
  </si>
  <si>
    <t>要</t>
    <rPh sb="0" eb="1">
      <t>ヨウ</t>
    </rPh>
    <phoneticPr fontId="10"/>
  </si>
  <si>
    <t>例）アビームコンサルティング株式会社　</t>
    <rPh sb="0" eb="1">
      <t>レイ</t>
    </rPh>
    <rPh sb="14" eb="18">
      <t>カブシキガイシャ</t>
    </rPh>
    <phoneticPr fontId="1"/>
  </si>
  <si>
    <t>※略さずご記入ください。</t>
    <phoneticPr fontId="1"/>
  </si>
  <si>
    <t>貴社名</t>
    <rPh sb="0" eb="2">
      <t>キシャ</t>
    </rPh>
    <rPh sb="2" eb="3">
      <t>メイ</t>
    </rPh>
    <phoneticPr fontId="1"/>
  </si>
  <si>
    <t>1-2.</t>
    <phoneticPr fontId="10"/>
  </si>
  <si>
    <t>貴社法人番号をご記入ください。</t>
    <rPh sb="0" eb="2">
      <t>キシャ</t>
    </rPh>
    <rPh sb="2" eb="4">
      <t>ホウジン</t>
    </rPh>
    <rPh sb="4" eb="6">
      <t>バンゴウ</t>
    </rPh>
    <rPh sb="8" eb="10">
      <t>キニュウ</t>
    </rPh>
    <phoneticPr fontId="10"/>
  </si>
  <si>
    <t>例）8010001085296（13桁）</t>
    <rPh sb="0" eb="1">
      <t>レイ</t>
    </rPh>
    <rPh sb="18" eb="19">
      <t>ケタ</t>
    </rPh>
    <phoneticPr fontId="1"/>
  </si>
  <si>
    <t>法人番号</t>
    <rPh sb="0" eb="2">
      <t>ホウジン</t>
    </rPh>
    <rPh sb="2" eb="4">
      <t>バンゴウ</t>
    </rPh>
    <phoneticPr fontId="1"/>
  </si>
  <si>
    <t>1-3.</t>
    <phoneticPr fontId="10"/>
  </si>
  <si>
    <t>貴社所在地住所をご記入ください。</t>
    <rPh sb="0" eb="2">
      <t>キシャ</t>
    </rPh>
    <rPh sb="2" eb="5">
      <t>ショザイチ</t>
    </rPh>
    <rPh sb="5" eb="7">
      <t>ジュウショ</t>
    </rPh>
    <rPh sb="9" eb="11">
      <t>キニュウ</t>
    </rPh>
    <phoneticPr fontId="17"/>
  </si>
  <si>
    <t>例）都道府県：東京都　以降の住所：XX市XX町1-1-1</t>
    <rPh sb="0" eb="1">
      <t>レイ</t>
    </rPh>
    <rPh sb="2" eb="6">
      <t>トドウフケン</t>
    </rPh>
    <rPh sb="11" eb="13">
      <t>イコウ</t>
    </rPh>
    <rPh sb="14" eb="16">
      <t>ジュウショ</t>
    </rPh>
    <phoneticPr fontId="1"/>
  </si>
  <si>
    <t>※複数ある場合、本事業の実施拠点をご記入ください</t>
    <rPh sb="1" eb="3">
      <t>フクスウ</t>
    </rPh>
    <rPh sb="5" eb="7">
      <t>バアイ</t>
    </rPh>
    <rPh sb="8" eb="9">
      <t>ホン</t>
    </rPh>
    <rPh sb="9" eb="11">
      <t>ジギョウ</t>
    </rPh>
    <rPh sb="12" eb="14">
      <t>ジッシ</t>
    </rPh>
    <rPh sb="14" eb="16">
      <t>キョテン</t>
    </rPh>
    <rPh sb="18" eb="20">
      <t>キニュウ</t>
    </rPh>
    <phoneticPr fontId="1"/>
  </si>
  <si>
    <t>都道府県</t>
    <rPh sb="0" eb="4">
      <t>トドウフケン</t>
    </rPh>
    <phoneticPr fontId="1"/>
  </si>
  <si>
    <t>以降の住所</t>
    <rPh sb="0" eb="2">
      <t>イコウ</t>
    </rPh>
    <rPh sb="3" eb="5">
      <t>ジュウショ</t>
    </rPh>
    <phoneticPr fontId="1"/>
  </si>
  <si>
    <t>1-4.</t>
    <phoneticPr fontId="1"/>
  </si>
  <si>
    <t>貴社ホームページURLをご記入ください。</t>
    <rPh sb="0" eb="2">
      <t>キシャ</t>
    </rPh>
    <rPh sb="13" eb="15">
      <t>キニュウ</t>
    </rPh>
    <phoneticPr fontId="10"/>
  </si>
  <si>
    <t>例）https://xxx.jp</t>
    <rPh sb="0" eb="1">
      <t>レイ</t>
    </rPh>
    <phoneticPr fontId="1"/>
  </si>
  <si>
    <t>ホームページURL</t>
    <phoneticPr fontId="1"/>
  </si>
  <si>
    <t>1-5.</t>
    <phoneticPr fontId="10"/>
  </si>
  <si>
    <t>貴社の産業分類をお選びください。</t>
    <rPh sb="0" eb="2">
      <t>キシャ</t>
    </rPh>
    <rPh sb="3" eb="5">
      <t>サンギョウ</t>
    </rPh>
    <rPh sb="5" eb="7">
      <t>ブンルイ</t>
    </rPh>
    <rPh sb="9" eb="10">
      <t>エラ</t>
    </rPh>
    <phoneticPr fontId="10"/>
  </si>
  <si>
    <t>※IT産業に該当する場合、本事業の対象外となります。</t>
    <phoneticPr fontId="1"/>
  </si>
  <si>
    <t>大分類</t>
    <rPh sb="0" eb="3">
      <t>ダイブンルイ</t>
    </rPh>
    <phoneticPr fontId="1"/>
  </si>
  <si>
    <t>中分類</t>
    <rPh sb="0" eb="3">
      <t>チュウブンルイ</t>
    </rPh>
    <phoneticPr fontId="1"/>
  </si>
  <si>
    <t>42 鉄道業</t>
  </si>
  <si>
    <t>小分類</t>
    <rPh sb="0" eb="3">
      <t>ショウブンルイ</t>
    </rPh>
    <phoneticPr fontId="1"/>
  </si>
  <si>
    <t>441 一般貨物自動車運送業</t>
  </si>
  <si>
    <t>1-6.</t>
    <phoneticPr fontId="10"/>
  </si>
  <si>
    <t>取扱品目・事業内容をご記入ください。</t>
    <rPh sb="0" eb="2">
      <t>トリアツカイ</t>
    </rPh>
    <rPh sb="2" eb="4">
      <t>ヒンモク</t>
    </rPh>
    <rPh sb="5" eb="7">
      <t>ジギョウ</t>
    </rPh>
    <rPh sb="7" eb="9">
      <t>ナイヨウ</t>
    </rPh>
    <rPh sb="11" eb="13">
      <t>キニュウ</t>
    </rPh>
    <phoneticPr fontId="17"/>
  </si>
  <si>
    <t>例）食料品の製造、内装工事業、等</t>
    <rPh sb="0" eb="1">
      <t>レイ</t>
    </rPh>
    <phoneticPr fontId="1"/>
  </si>
  <si>
    <t>取扱品目・
事業内容</t>
    <rPh sb="0" eb="2">
      <t>トリアツカイ</t>
    </rPh>
    <rPh sb="2" eb="4">
      <t>ヒンモク</t>
    </rPh>
    <rPh sb="6" eb="8">
      <t>ジギョウ</t>
    </rPh>
    <rPh sb="8" eb="10">
      <t>ナイヨウ</t>
    </rPh>
    <phoneticPr fontId="1"/>
  </si>
  <si>
    <t>1-7.</t>
    <phoneticPr fontId="10"/>
  </si>
  <si>
    <t>担当者氏名をご記入ください。</t>
    <phoneticPr fontId="10"/>
  </si>
  <si>
    <t>例）山田 花子</t>
    <phoneticPr fontId="1"/>
  </si>
  <si>
    <t>担当者名</t>
    <rPh sb="0" eb="3">
      <t>タントウシャ</t>
    </rPh>
    <rPh sb="3" eb="4">
      <t>メイ</t>
    </rPh>
    <phoneticPr fontId="1"/>
  </si>
  <si>
    <t>1-8.</t>
    <phoneticPr fontId="10"/>
  </si>
  <si>
    <t>担当者メールアドレスをご記入ください。</t>
    <rPh sb="0" eb="3">
      <t>タントウシャ</t>
    </rPh>
    <rPh sb="12" eb="14">
      <t>キニュウ</t>
    </rPh>
    <phoneticPr fontId="17"/>
  </si>
  <si>
    <t>例）XXXX@example.com</t>
    <rPh sb="0" eb="1">
      <t>レイ</t>
    </rPh>
    <phoneticPr fontId="1"/>
  </si>
  <si>
    <t>メールアドレス</t>
    <phoneticPr fontId="1"/>
  </si>
  <si>
    <t>1-9.</t>
    <phoneticPr fontId="10"/>
  </si>
  <si>
    <t>担当者電話番号をご記入ください。</t>
    <rPh sb="0" eb="3">
      <t>タントウシャ</t>
    </rPh>
    <rPh sb="3" eb="5">
      <t>デンワ</t>
    </rPh>
    <rPh sb="5" eb="7">
      <t>バンゴウ</t>
    </rPh>
    <rPh sb="9" eb="11">
      <t>キニュウ</t>
    </rPh>
    <phoneticPr fontId="17"/>
  </si>
  <si>
    <t>例）03-1234-5678</t>
    <rPh sb="0" eb="1">
      <t>レイ</t>
    </rPh>
    <phoneticPr fontId="1"/>
  </si>
  <si>
    <t>電話番号</t>
    <rPh sb="0" eb="2">
      <t>デンワ</t>
    </rPh>
    <rPh sb="2" eb="4">
      <t>バンゴウ</t>
    </rPh>
    <phoneticPr fontId="1"/>
  </si>
  <si>
    <t>２.本事業実施に係る希望</t>
    <rPh sb="2" eb="3">
      <t>ホン</t>
    </rPh>
    <rPh sb="3" eb="5">
      <t>ジギョウ</t>
    </rPh>
    <rPh sb="5" eb="7">
      <t>ジッシ</t>
    </rPh>
    <rPh sb="8" eb="9">
      <t>カカ</t>
    </rPh>
    <rPh sb="10" eb="12">
      <t>キボウ</t>
    </rPh>
    <phoneticPr fontId="10"/>
  </si>
  <si>
    <t>2-1.</t>
    <phoneticPr fontId="10"/>
  </si>
  <si>
    <t>参加希望の類型をご選択ください。</t>
    <rPh sb="0" eb="2">
      <t>サンカ</t>
    </rPh>
    <rPh sb="2" eb="4">
      <t>キボウ</t>
    </rPh>
    <rPh sb="5" eb="7">
      <t>ルイケイ</t>
    </rPh>
    <rPh sb="9" eb="11">
      <t>センタク</t>
    </rPh>
    <phoneticPr fontId="10"/>
  </si>
  <si>
    <t>※各類型の参加対象企業は以下のとおりです。</t>
    <phoneticPr fontId="1"/>
  </si>
  <si>
    <t>プロジェクト実践型：DX推進の方針があるものの、DXプロジェクトを実践しようとして困難に直面している情報システム部門を有する中堅企業（産業競争力強化法（平成25年法律第98号）第２条第24項に規定するもの。）</t>
    <phoneticPr fontId="1"/>
  </si>
  <si>
    <t>（情報システム部門を有する中小企業にについては、DXプロジェクトの実践が可能と事務局が判断する場合において、事前に厚生労働省に協議し、認められた場合に限り実施可能）</t>
    <rPh sb="1" eb="3">
      <t>ジョウホウ</t>
    </rPh>
    <rPh sb="7" eb="9">
      <t>ブモン</t>
    </rPh>
    <rPh sb="10" eb="11">
      <t>ユウ</t>
    </rPh>
    <rPh sb="39" eb="42">
      <t>ジムキョク</t>
    </rPh>
    <rPh sb="77" eb="79">
      <t>ジッシ</t>
    </rPh>
    <rPh sb="79" eb="81">
      <t>カノウ</t>
    </rPh>
    <phoneticPr fontId="1"/>
  </si>
  <si>
    <t>DXツール導入型：DXツールを導入又は見直すにあたり、人材育成を必要とする業務部門を有する中小企業（中小企業基本法（昭和38年法律第154号）第２条第１項に規定するもの。）</t>
    <phoneticPr fontId="1"/>
  </si>
  <si>
    <t>類型</t>
    <rPh sb="0" eb="2">
      <t>ルイケイ</t>
    </rPh>
    <phoneticPr fontId="1"/>
  </si>
  <si>
    <t>2-2.</t>
    <phoneticPr fontId="10"/>
  </si>
  <si>
    <t>（2-1.の回答が「プロジェクト実践型」の場合）情報システム部門を有していますか。</t>
    <rPh sb="6" eb="8">
      <t>カイトウ</t>
    </rPh>
    <rPh sb="16" eb="19">
      <t>ジッセンガタ</t>
    </rPh>
    <rPh sb="21" eb="23">
      <t>バアイ</t>
    </rPh>
    <rPh sb="24" eb="26">
      <t>ジョウホウ</t>
    </rPh>
    <rPh sb="30" eb="32">
      <t>ブモン</t>
    </rPh>
    <rPh sb="33" eb="34">
      <t>ユウ</t>
    </rPh>
    <phoneticPr fontId="1"/>
  </si>
  <si>
    <t>情報システム部門</t>
    <rPh sb="0" eb="2">
      <t>ジョウホウ</t>
    </rPh>
    <rPh sb="6" eb="8">
      <t>ブモン</t>
    </rPh>
    <phoneticPr fontId="1"/>
  </si>
  <si>
    <t>2-3.</t>
    <phoneticPr fontId="10"/>
  </si>
  <si>
    <t>支援形態（現地・オンライン）の希望をご選択ください。</t>
    <rPh sb="0" eb="2">
      <t>シエン</t>
    </rPh>
    <rPh sb="2" eb="4">
      <t>ケイタイ</t>
    </rPh>
    <rPh sb="5" eb="7">
      <t>ゲンチ</t>
    </rPh>
    <rPh sb="15" eb="17">
      <t>キボウ</t>
    </rPh>
    <rPh sb="19" eb="21">
      <t>センタク</t>
    </rPh>
    <phoneticPr fontId="10"/>
  </si>
  <si>
    <t>※現地支援によるアドバイザーの交通費は、厚生労働省からの支援対象外となります。</t>
    <rPh sb="1" eb="3">
      <t>ゲンチ</t>
    </rPh>
    <rPh sb="3" eb="5">
      <t>シエン</t>
    </rPh>
    <rPh sb="15" eb="18">
      <t>コウツウヒ</t>
    </rPh>
    <rPh sb="20" eb="22">
      <t>コウセイ</t>
    </rPh>
    <rPh sb="22" eb="25">
      <t>ロウドウショウ</t>
    </rPh>
    <rPh sb="28" eb="30">
      <t>シエン</t>
    </rPh>
    <rPh sb="30" eb="32">
      <t>タイショウ</t>
    </rPh>
    <rPh sb="32" eb="33">
      <t>ガイ</t>
    </rPh>
    <phoneticPr fontId="1"/>
  </si>
  <si>
    <t>支援形態</t>
    <rPh sb="0" eb="2">
      <t>シエン</t>
    </rPh>
    <rPh sb="2" eb="4">
      <t>ケイタイ</t>
    </rPh>
    <phoneticPr fontId="1"/>
  </si>
  <si>
    <t>2-4.</t>
    <phoneticPr fontId="10"/>
  </si>
  <si>
    <t>プロジェクト実施の希望期間は定まっていますか。</t>
    <rPh sb="6" eb="8">
      <t>ジッシ</t>
    </rPh>
    <rPh sb="9" eb="11">
      <t>キボウ</t>
    </rPh>
    <rPh sb="11" eb="13">
      <t>キカン</t>
    </rPh>
    <rPh sb="14" eb="15">
      <t>サダ</t>
    </rPh>
    <phoneticPr fontId="1"/>
  </si>
  <si>
    <t>希望期間</t>
    <rPh sb="0" eb="2">
      <t>キボウ</t>
    </rPh>
    <rPh sb="2" eb="4">
      <t>キカン</t>
    </rPh>
    <phoneticPr fontId="1"/>
  </si>
  <si>
    <t>2-5.</t>
    <phoneticPr fontId="10"/>
  </si>
  <si>
    <t>(2-4.の回答が「定まっている」の場合)プロジェクト実施可能期間をご記入ください。</t>
    <rPh sb="6" eb="8">
      <t>カイトウ</t>
    </rPh>
    <rPh sb="10" eb="11">
      <t>サダ</t>
    </rPh>
    <rPh sb="18" eb="20">
      <t>バアイ</t>
    </rPh>
    <rPh sb="27" eb="29">
      <t>ジッシ</t>
    </rPh>
    <rPh sb="29" eb="31">
      <t>カノウ</t>
    </rPh>
    <rPh sb="31" eb="33">
      <t>キカン</t>
    </rPh>
    <rPh sb="35" eb="37">
      <t>キニュウ</t>
    </rPh>
    <phoneticPr fontId="1"/>
  </si>
  <si>
    <t>例）開始時期：2026年8月　終了時期：2027年2月</t>
    <rPh sb="0" eb="1">
      <t>レイ</t>
    </rPh>
    <rPh sb="2" eb="4">
      <t>カイシ</t>
    </rPh>
    <rPh sb="4" eb="6">
      <t>ジキ</t>
    </rPh>
    <rPh sb="11" eb="12">
      <t>ネン</t>
    </rPh>
    <rPh sb="13" eb="14">
      <t>ガツ</t>
    </rPh>
    <rPh sb="15" eb="17">
      <t>シュウリョウ</t>
    </rPh>
    <rPh sb="17" eb="19">
      <t>ジキ</t>
    </rPh>
    <rPh sb="24" eb="25">
      <t>ネン</t>
    </rPh>
    <rPh sb="26" eb="27">
      <t>ガツ</t>
    </rPh>
    <phoneticPr fontId="1"/>
  </si>
  <si>
    <t>※2026年6月～2027年3月までの期間でご記入ください。</t>
    <rPh sb="5" eb="6">
      <t>ネン</t>
    </rPh>
    <rPh sb="7" eb="8">
      <t>ガツ</t>
    </rPh>
    <rPh sb="13" eb="14">
      <t>ネン</t>
    </rPh>
    <rPh sb="15" eb="16">
      <t>ガツ</t>
    </rPh>
    <rPh sb="19" eb="21">
      <t>キカン</t>
    </rPh>
    <rPh sb="23" eb="25">
      <t>キニュウ</t>
    </rPh>
    <phoneticPr fontId="1"/>
  </si>
  <si>
    <t>※開始時期は、申込時点から１か月以上先の年月をご記入ください。</t>
    <rPh sb="1" eb="3">
      <t>カイシ</t>
    </rPh>
    <rPh sb="3" eb="5">
      <t>ジキ</t>
    </rPh>
    <rPh sb="7" eb="9">
      <t>モウシコミ</t>
    </rPh>
    <rPh sb="9" eb="11">
      <t>ジテン</t>
    </rPh>
    <rPh sb="15" eb="16">
      <t>ゲツ</t>
    </rPh>
    <rPh sb="16" eb="18">
      <t>イジョウ</t>
    </rPh>
    <rPh sb="18" eb="19">
      <t>サキ</t>
    </rPh>
    <rPh sb="20" eb="22">
      <t>ネンゲツ</t>
    </rPh>
    <rPh sb="24" eb="26">
      <t>キニュウ</t>
    </rPh>
    <phoneticPr fontId="1"/>
  </si>
  <si>
    <t>開始時期：</t>
    <rPh sb="0" eb="2">
      <t>カイシ</t>
    </rPh>
    <rPh sb="2" eb="4">
      <t>ジキ</t>
    </rPh>
    <phoneticPr fontId="1"/>
  </si>
  <si>
    <t>終了時期：</t>
    <rPh sb="0" eb="2">
      <t>シュウリョウ</t>
    </rPh>
    <rPh sb="2" eb="4">
      <t>ジキ</t>
    </rPh>
    <phoneticPr fontId="1"/>
  </si>
  <si>
    <t>3．DXに係る課題</t>
    <rPh sb="5" eb="6">
      <t>カカ</t>
    </rPh>
    <rPh sb="7" eb="9">
      <t>カダイ</t>
    </rPh>
    <phoneticPr fontId="10"/>
  </si>
  <si>
    <t>3-1.</t>
    <phoneticPr fontId="10"/>
  </si>
  <si>
    <t>DXを通して解決したいと考えている困りごとをご記入ください。（10字～100字程度）</t>
    <rPh sb="0" eb="2">
      <t>カイケツ</t>
    </rPh>
    <rPh sb="3" eb="4">
      <t>トオ</t>
    </rPh>
    <rPh sb="10" eb="11">
      <t>コマ</t>
    </rPh>
    <rPh sb="26" eb="27">
      <t>ジ</t>
    </rPh>
    <rPh sb="31" eb="32">
      <t>ジ</t>
    </rPh>
    <rPh sb="32" eb="34">
      <t>テイド</t>
    </rPh>
    <phoneticPr fontId="10"/>
  </si>
  <si>
    <t>例）・全社の業務効率化を図りたい。</t>
    <phoneticPr fontId="1"/>
  </si>
  <si>
    <t>　　　・ITツールの導入により製造工程全体の人件費削減を目指したいと考えているが、どの作業を対象として、何のツールを導入すればよいのかわからない。</t>
    <phoneticPr fontId="1"/>
  </si>
  <si>
    <t>※課題は事務局との面談にて深掘り、詳細化する予定です。現時点では抽象的でも構いませんので、課題意識を感じている内容をご記入ください。</t>
    <phoneticPr fontId="1"/>
  </si>
  <si>
    <t>記載欄</t>
    <rPh sb="0" eb="2">
      <t>キサイ</t>
    </rPh>
    <rPh sb="2" eb="3">
      <t>ラン</t>
    </rPh>
    <phoneticPr fontId="10"/>
  </si>
  <si>
    <t>3-2.</t>
    <phoneticPr fontId="10"/>
  </si>
  <si>
    <t>3-1.で回答いただいた困りごとが生じている業務領域を選択してください。（複数選択可）</t>
    <rPh sb="5" eb="7">
      <t>カイトウ</t>
    </rPh>
    <rPh sb="12" eb="13">
      <t>コマ</t>
    </rPh>
    <rPh sb="17" eb="18">
      <t>ショウ</t>
    </rPh>
    <rPh sb="22" eb="24">
      <t>ギョウム</t>
    </rPh>
    <rPh sb="24" eb="26">
      <t>リョウイキ</t>
    </rPh>
    <phoneticPr fontId="17"/>
  </si>
  <si>
    <t>①経営戦略</t>
  </si>
  <si>
    <t>②マーケティング</t>
  </si>
  <si>
    <t>③営業戦略</t>
  </si>
  <si>
    <t>④事業計画策定</t>
  </si>
  <si>
    <t>⑤デジタルマーケティング</t>
  </si>
  <si>
    <t>⑥資金調達・資金繰り</t>
  </si>
  <si>
    <t>⑦給与賃金・人事労務</t>
  </si>
  <si>
    <t>⑧組織運営</t>
  </si>
  <si>
    <t>⑨教育・人材育成</t>
  </si>
  <si>
    <t>⑩生産管理</t>
  </si>
  <si>
    <t>⑪品質管理・ISO関係</t>
  </si>
  <si>
    <t>⑫製造技術</t>
  </si>
  <si>
    <t>⑬商品・サービス</t>
  </si>
  <si>
    <t>⑭設計・デザイン</t>
  </si>
  <si>
    <t>⑮物流</t>
  </si>
  <si>
    <t>⑯税務・会計</t>
  </si>
  <si>
    <t>⑰法律・特許</t>
  </si>
  <si>
    <t>⑱M＆A・企業再生</t>
  </si>
  <si>
    <t>⑲BCP</t>
  </si>
  <si>
    <t>⑳調達・購買</t>
  </si>
  <si>
    <t>㉑顧客対応･アフターサービス</t>
    <phoneticPr fontId="1"/>
  </si>
  <si>
    <t>㉒その他</t>
    <rPh sb="3" eb="4">
      <t>タ</t>
    </rPh>
    <phoneticPr fontId="1"/>
  </si>
  <si>
    <t>(</t>
    <phoneticPr fontId="1"/>
  </si>
  <si>
    <t>）</t>
    <phoneticPr fontId="10"/>
  </si>
  <si>
    <t>　(右のかっこに当該領域をご記入ください)</t>
    <phoneticPr fontId="1"/>
  </si>
  <si>
    <t>4．その他</t>
    <rPh sb="4" eb="5">
      <t>タ</t>
    </rPh>
    <phoneticPr fontId="10"/>
  </si>
  <si>
    <t>4-1.</t>
    <phoneticPr fontId="10"/>
  </si>
  <si>
    <t>本事業を知った、又は応募を検討するまでに本事業の情報に接した経路について、該当するものをすべて選択してください。（複数回答可）（選択項目の右のかっこ内記入必須）</t>
    <rPh sb="64" eb="66">
      <t>センタク</t>
    </rPh>
    <rPh sb="66" eb="68">
      <t>コウモク</t>
    </rPh>
    <rPh sb="69" eb="70">
      <t>ミギ</t>
    </rPh>
    <phoneticPr fontId="10"/>
  </si>
  <si>
    <t>インターネット検索（他の案内・紹介等を受ける前に、自ら検索して本事業を知った場合）</t>
    <phoneticPr fontId="1"/>
  </si>
  <si>
    <t>SNS・ニュース記事・メディア</t>
    <phoneticPr fontId="1"/>
  </si>
  <si>
    <t>厚生労働省、その他国の関係機関からの案内</t>
    <rPh sb="8" eb="9">
      <t>タ</t>
    </rPh>
    <phoneticPr fontId="1"/>
  </si>
  <si>
    <t>機関名：（</t>
    <rPh sb="0" eb="2">
      <t>キカン</t>
    </rPh>
    <rPh sb="2" eb="3">
      <t>メイ</t>
    </rPh>
    <phoneticPr fontId="1"/>
  </si>
  <si>
    <t>）</t>
    <phoneticPr fontId="1"/>
  </si>
  <si>
    <t>自治体・地域の中小企業支援機関（都道府県、市区町村、産業振興機関等）からの案内</t>
    <phoneticPr fontId="1"/>
  </si>
  <si>
    <t>自治体・地域/機関名：（</t>
    <rPh sb="0" eb="3">
      <t>ジチタイ</t>
    </rPh>
    <rPh sb="4" eb="6">
      <t>チイキ</t>
    </rPh>
    <rPh sb="7" eb="9">
      <t>キカン</t>
    </rPh>
    <rPh sb="9" eb="10">
      <t>メイ</t>
    </rPh>
    <phoneticPr fontId="1"/>
  </si>
  <si>
    <t>経済団体・商工団体（日本経済団体連合会、日本商工会議所、全国中小企業団体中央会等）からの案内</t>
    <phoneticPr fontId="1"/>
  </si>
  <si>
    <t>団体名：（</t>
    <rPh sb="0" eb="2">
      <t>ダンタイ</t>
    </rPh>
    <rPh sb="2" eb="3">
      <t>メイ</t>
    </rPh>
    <phoneticPr fontId="1"/>
  </si>
  <si>
    <t>地域金融機関（地方銀行、信用金庫、信用組合等）からの案内</t>
    <phoneticPr fontId="1"/>
  </si>
  <si>
    <t>業界団体・業界組合からの案内</t>
    <phoneticPr fontId="1"/>
  </si>
  <si>
    <t>本事業事務局からのDM、ハガキ</t>
    <rPh sb="0" eb="1">
      <t>ホン</t>
    </rPh>
    <rPh sb="1" eb="3">
      <t>ジギョウ</t>
    </rPh>
    <phoneticPr fontId="1"/>
  </si>
  <si>
    <t>本事業事務局又は本事業関係者からの個別案内・紹介（メール、電話、面談等）</t>
    <rPh sb="8" eb="9">
      <t>ホン</t>
    </rPh>
    <phoneticPr fontId="1"/>
  </si>
  <si>
    <t>外部専門家（士業等）からの案内</t>
    <rPh sb="0" eb="2">
      <t>ガイブ</t>
    </rPh>
    <rPh sb="2" eb="5">
      <t>センモンカ</t>
    </rPh>
    <rPh sb="6" eb="7">
      <t>サムライ</t>
    </rPh>
    <rPh sb="7" eb="8">
      <t>ギョウ</t>
    </rPh>
    <rPh sb="8" eb="9">
      <t>ナド</t>
    </rPh>
    <phoneticPr fontId="1"/>
  </si>
  <si>
    <t>専門家の資格：（</t>
    <rPh sb="0" eb="3">
      <t>センモンカ</t>
    </rPh>
    <rPh sb="4" eb="6">
      <t>シカク</t>
    </rPh>
    <phoneticPr fontId="1"/>
  </si>
  <si>
    <t>取引先、知人等からの紹介（上記の外部専門家を除く）</t>
    <rPh sb="13" eb="15">
      <t>ジョウキ</t>
    </rPh>
    <rPh sb="16" eb="18">
      <t>ガイブ</t>
    </rPh>
    <rPh sb="18" eb="20">
      <t>センモン</t>
    </rPh>
    <rPh sb="20" eb="21">
      <t>イエ</t>
    </rPh>
    <rPh sb="22" eb="23">
      <t>ノゾ</t>
    </rPh>
    <phoneticPr fontId="1"/>
  </si>
  <si>
    <t>分からない・覚えていない</t>
    <phoneticPr fontId="1"/>
  </si>
  <si>
    <t>その他</t>
    <rPh sb="2" eb="3">
      <t>タ</t>
    </rPh>
    <phoneticPr fontId="1"/>
  </si>
  <si>
    <t>詳細：（</t>
    <rPh sb="0" eb="2">
      <t>ショウサイ</t>
    </rPh>
    <phoneticPr fontId="1"/>
  </si>
  <si>
    <t>4-2.</t>
    <phoneticPr fontId="1"/>
  </si>
  <si>
    <t>その他お気づきの点や共有事項等がありましたら、ご記入ください。</t>
    <rPh sb="2" eb="3">
      <t>タ</t>
    </rPh>
    <rPh sb="10" eb="12">
      <t>キョウユウ</t>
    </rPh>
    <rPh sb="12" eb="14">
      <t>ジコウ</t>
    </rPh>
    <rPh sb="14" eb="15">
      <t>トウ</t>
    </rPh>
    <rPh sb="24" eb="26">
      <t>キニュウ</t>
    </rPh>
    <phoneticPr fontId="1"/>
  </si>
  <si>
    <t>記入状況：</t>
    <rPh sb="0" eb="2">
      <t>キニュウ</t>
    </rPh>
    <rPh sb="2" eb="4">
      <t>ジョウキョウ</t>
    </rPh>
    <phoneticPr fontId="10"/>
  </si>
  <si>
    <t>未記入の設問及び記入が不適切な設問があれば、その設問番号が表示されます。（最大5問まで表示されます。）</t>
    <rPh sb="1" eb="3">
      <t>キニュウ</t>
    </rPh>
    <rPh sb="6" eb="7">
      <t>オヨ</t>
    </rPh>
    <rPh sb="8" eb="10">
      <t>キニュウ</t>
    </rPh>
    <rPh sb="24" eb="26">
      <t>セツモン</t>
    </rPh>
    <rPh sb="26" eb="28">
      <t>バンゴウ</t>
    </rPh>
    <rPh sb="29" eb="31">
      <t>ヒョウジ</t>
    </rPh>
    <rPh sb="37" eb="39">
      <t>サイダイ</t>
    </rPh>
    <rPh sb="40" eb="41">
      <t>モン</t>
    </rPh>
    <rPh sb="43" eb="45">
      <t>ヒョウジ</t>
    </rPh>
    <phoneticPr fontId="10"/>
  </si>
  <si>
    <t>以下に表示される設問が無くなるように、記入すべき全ての設問に適切に記入してください。</t>
    <rPh sb="0" eb="2">
      <t>イカ</t>
    </rPh>
    <rPh sb="3" eb="5">
      <t>ヒョウジ</t>
    </rPh>
    <rPh sb="8" eb="10">
      <t>セツモン</t>
    </rPh>
    <rPh sb="11" eb="12">
      <t>ナ</t>
    </rPh>
    <rPh sb="19" eb="21">
      <t>キニュウ</t>
    </rPh>
    <rPh sb="24" eb="25">
      <t>スベ</t>
    </rPh>
    <rPh sb="27" eb="29">
      <t>セツモン</t>
    </rPh>
    <rPh sb="30" eb="32">
      <t>テキセツ</t>
    </rPh>
    <rPh sb="33" eb="35">
      <t>キニュウ</t>
    </rPh>
    <phoneticPr fontId="10"/>
  </si>
  <si>
    <t>大分類</t>
    <phoneticPr fontId="1"/>
  </si>
  <si>
    <t>中分類</t>
    <phoneticPr fontId="1"/>
  </si>
  <si>
    <t>小分類</t>
    <phoneticPr fontId="1"/>
  </si>
  <si>
    <t>A　農業，林業</t>
    <phoneticPr fontId="1"/>
  </si>
  <si>
    <t>01 農業</t>
    <phoneticPr fontId="1"/>
  </si>
  <si>
    <t>010 管理，補助的経済活動を行う事業所（０１農業）</t>
    <phoneticPr fontId="1"/>
  </si>
  <si>
    <t>B　漁業</t>
    <phoneticPr fontId="1"/>
  </si>
  <si>
    <t>02 林業</t>
    <phoneticPr fontId="1"/>
  </si>
  <si>
    <t>011 耕種農業</t>
    <phoneticPr fontId="1"/>
  </si>
  <si>
    <t>C　鉱業，採石業，砂利採取業</t>
    <phoneticPr fontId="1"/>
  </si>
  <si>
    <t>03 漁業（水産養殖業を除く）</t>
    <phoneticPr fontId="1"/>
  </si>
  <si>
    <t>012 畜産農業</t>
    <phoneticPr fontId="1"/>
  </si>
  <si>
    <t>D　建設業</t>
    <phoneticPr fontId="1"/>
  </si>
  <si>
    <t>04 水産養殖業</t>
    <phoneticPr fontId="1"/>
  </si>
  <si>
    <t>013 農業サービス業（園芸サービス業を除く）</t>
    <phoneticPr fontId="1"/>
  </si>
  <si>
    <t>E　製造業</t>
    <phoneticPr fontId="1"/>
  </si>
  <si>
    <t>05 鉱業，採石業，砂利採取業</t>
    <phoneticPr fontId="1"/>
  </si>
  <si>
    <t>014 園芸サービス業</t>
    <phoneticPr fontId="1"/>
  </si>
  <si>
    <t>F　電気・ガス・熱供給・水道業</t>
    <phoneticPr fontId="1"/>
  </si>
  <si>
    <t>06 総合工事業</t>
    <phoneticPr fontId="1"/>
  </si>
  <si>
    <t>020 管理，補助的経済活動を行う事業所（０２林業）</t>
    <phoneticPr fontId="1"/>
  </si>
  <si>
    <t>G　情報通信業</t>
    <phoneticPr fontId="1"/>
  </si>
  <si>
    <t>07 職別工事業（設備工事業を除く）</t>
    <phoneticPr fontId="1"/>
  </si>
  <si>
    <t>021 育林業</t>
    <phoneticPr fontId="1"/>
  </si>
  <si>
    <t>H　運輸業，郵便業</t>
    <phoneticPr fontId="1"/>
  </si>
  <si>
    <t>08 設備工事業</t>
    <phoneticPr fontId="1"/>
  </si>
  <si>
    <t>022 素材生産業</t>
    <phoneticPr fontId="1"/>
  </si>
  <si>
    <t>I　卸売業，小売業</t>
    <phoneticPr fontId="1"/>
  </si>
  <si>
    <t>09 食料品製造業</t>
    <phoneticPr fontId="1"/>
  </si>
  <si>
    <t>023 特用林産物生産業（きのこ類の栽培を除く）</t>
    <phoneticPr fontId="1"/>
  </si>
  <si>
    <t>J　金融業，保険業</t>
    <phoneticPr fontId="1"/>
  </si>
  <si>
    <t>10 飲料・たばこ・飼料製造業</t>
    <phoneticPr fontId="1"/>
  </si>
  <si>
    <t>024 林業サービス業</t>
    <phoneticPr fontId="1"/>
  </si>
  <si>
    <t>K　不動産業，物品賃貸業</t>
    <phoneticPr fontId="1"/>
  </si>
  <si>
    <t>11 繊維工業</t>
    <phoneticPr fontId="1"/>
  </si>
  <si>
    <t>029 その他の林業</t>
    <phoneticPr fontId="1"/>
  </si>
  <si>
    <t>L　学術研究，専門・技術サービス業</t>
    <phoneticPr fontId="1"/>
  </si>
  <si>
    <t>12 木材・木製品製造業（家具を除く）</t>
    <phoneticPr fontId="1"/>
  </si>
  <si>
    <t>030 管理，補助的経済活動を行う事業所（０３漁業）</t>
    <phoneticPr fontId="1"/>
  </si>
  <si>
    <t>M　宿泊業，飲食サービス業</t>
    <phoneticPr fontId="1"/>
  </si>
  <si>
    <t>13 家具・装備品製造業</t>
    <phoneticPr fontId="1"/>
  </si>
  <si>
    <t>031 海面漁業</t>
    <phoneticPr fontId="1"/>
  </si>
  <si>
    <t>N　生活関連サービス業，娯楽業</t>
    <phoneticPr fontId="1"/>
  </si>
  <si>
    <t>14 パルプ・紙・紙加工品製造業</t>
    <phoneticPr fontId="1"/>
  </si>
  <si>
    <t>032 内水面漁業</t>
    <phoneticPr fontId="1"/>
  </si>
  <si>
    <t>O　教育，学習支援業</t>
    <phoneticPr fontId="1"/>
  </si>
  <si>
    <t>15 印刷・同関連業</t>
    <phoneticPr fontId="1"/>
  </si>
  <si>
    <t>040 管理，補助的経済活動を行う事業所（０４水産養殖業）</t>
    <phoneticPr fontId="1"/>
  </si>
  <si>
    <t>P　医療，福祉</t>
    <phoneticPr fontId="1"/>
  </si>
  <si>
    <t>16 化学工業</t>
    <phoneticPr fontId="1"/>
  </si>
  <si>
    <t>041 海面養殖業</t>
    <phoneticPr fontId="1"/>
  </si>
  <si>
    <t>Q　複合サービス事業</t>
    <phoneticPr fontId="1"/>
  </si>
  <si>
    <t>17 石油製品・石炭製品製造業</t>
    <phoneticPr fontId="1"/>
  </si>
  <si>
    <t>042 内水面養殖業</t>
    <phoneticPr fontId="1"/>
  </si>
  <si>
    <t>R　サービス業（他に分類されないもの）</t>
    <phoneticPr fontId="1"/>
  </si>
  <si>
    <t>18 プラスチック製品製造業（別掲を除く）</t>
    <phoneticPr fontId="1"/>
  </si>
  <si>
    <t>050 管理，補助的経済活動を行う事業所（０５鉱業，採石業，砂利採取業）</t>
    <phoneticPr fontId="1"/>
  </si>
  <si>
    <t>S　公務（他に分類されるものを除く）</t>
    <phoneticPr fontId="1"/>
  </si>
  <si>
    <t>19 ゴム製品製造業</t>
    <phoneticPr fontId="1"/>
  </si>
  <si>
    <t>051 金属鉱業</t>
    <phoneticPr fontId="1"/>
  </si>
  <si>
    <t>T　分類不能の産業</t>
    <phoneticPr fontId="1"/>
  </si>
  <si>
    <t>20 なめし革・同製品・毛皮製造業</t>
    <phoneticPr fontId="1"/>
  </si>
  <si>
    <t>052 石炭・亜炭鉱業</t>
    <phoneticPr fontId="1"/>
  </si>
  <si>
    <t>21 窯業・土石製品製造業</t>
    <phoneticPr fontId="1"/>
  </si>
  <si>
    <t>053 原油・天然ガス鉱業</t>
    <phoneticPr fontId="1"/>
  </si>
  <si>
    <t>22 鉄鋼業</t>
    <phoneticPr fontId="1"/>
  </si>
  <si>
    <t>054 採石業，砂・砂利・玉石採取業</t>
    <phoneticPr fontId="1"/>
  </si>
  <si>
    <t>23 非鉄金属製造業</t>
    <phoneticPr fontId="1"/>
  </si>
  <si>
    <t>055 窯業原料用鉱物鉱業（耐火物・陶磁器・ガラス・セメント原料用に限る）</t>
    <phoneticPr fontId="1"/>
  </si>
  <si>
    <t>24 金属製品製造業</t>
    <phoneticPr fontId="1"/>
  </si>
  <si>
    <t>059 その他の鉱業</t>
    <phoneticPr fontId="1"/>
  </si>
  <si>
    <t>25 はん用機械器具製造業</t>
    <phoneticPr fontId="1"/>
  </si>
  <si>
    <t>060 管理，補助的経済活動を行う事業所（０６総合工事業）</t>
    <phoneticPr fontId="1"/>
  </si>
  <si>
    <t>26 生産用機械器具製造業</t>
    <phoneticPr fontId="1"/>
  </si>
  <si>
    <t>061 一般土木建築工事業</t>
    <phoneticPr fontId="1"/>
  </si>
  <si>
    <t>27 業務用機械器具製造業</t>
    <phoneticPr fontId="1"/>
  </si>
  <si>
    <t>062 土木工事業（舗装工事業を除く）</t>
    <phoneticPr fontId="1"/>
  </si>
  <si>
    <t>28 電子部品・デバイス・電子回路製造業</t>
    <phoneticPr fontId="1"/>
  </si>
  <si>
    <t>063 舗装工事業</t>
    <phoneticPr fontId="1"/>
  </si>
  <si>
    <t>29 電気機械器具製造業</t>
    <phoneticPr fontId="1"/>
  </si>
  <si>
    <t>064 建築工事業（木造建築工事業を除く）</t>
    <phoneticPr fontId="1"/>
  </si>
  <si>
    <t>30 情報通信機械器具製造業</t>
    <phoneticPr fontId="1"/>
  </si>
  <si>
    <t>065 木造建築工事業</t>
    <phoneticPr fontId="1"/>
  </si>
  <si>
    <t>31 輸送用機械器具製造業</t>
    <phoneticPr fontId="1"/>
  </si>
  <si>
    <t>066 建築リフォーム工事業</t>
    <phoneticPr fontId="1"/>
  </si>
  <si>
    <t>32 その他の製造業</t>
    <phoneticPr fontId="1"/>
  </si>
  <si>
    <t>070 管理，補助的経済活動を行う事業所（０７職別工事業）</t>
    <phoneticPr fontId="1"/>
  </si>
  <si>
    <t>33 電気業</t>
    <phoneticPr fontId="1"/>
  </si>
  <si>
    <t>071 大工工事業</t>
    <phoneticPr fontId="1"/>
  </si>
  <si>
    <t>34 ガス業</t>
    <phoneticPr fontId="1"/>
  </si>
  <si>
    <t>072 とび・土工・コンクリート工事業</t>
    <phoneticPr fontId="1"/>
  </si>
  <si>
    <t>35 熱供給業</t>
    <phoneticPr fontId="1"/>
  </si>
  <si>
    <t>073 鉄骨・鉄筋工事業</t>
    <phoneticPr fontId="1"/>
  </si>
  <si>
    <t>36 水道業</t>
    <phoneticPr fontId="1"/>
  </si>
  <si>
    <t>074 石工・れんが・タイル・ブロック工事業</t>
    <phoneticPr fontId="1"/>
  </si>
  <si>
    <t>37 通信業</t>
    <phoneticPr fontId="1"/>
  </si>
  <si>
    <t>075 左官工事業</t>
    <phoneticPr fontId="1"/>
  </si>
  <si>
    <t>38 放送業</t>
    <phoneticPr fontId="1"/>
  </si>
  <si>
    <t>076 板金・金物工事業</t>
    <phoneticPr fontId="1"/>
  </si>
  <si>
    <t>39 情報サービス業</t>
    <phoneticPr fontId="1"/>
  </si>
  <si>
    <t>077 塗装工事業</t>
    <phoneticPr fontId="1"/>
  </si>
  <si>
    <t>40 インターネット附随サービス業</t>
    <phoneticPr fontId="1"/>
  </si>
  <si>
    <t>078 床・内装工事業</t>
    <phoneticPr fontId="1"/>
  </si>
  <si>
    <t>41 映像・音声・文字情報制作業</t>
    <phoneticPr fontId="1"/>
  </si>
  <si>
    <t>079 その他の職別工事業</t>
    <phoneticPr fontId="1"/>
  </si>
  <si>
    <t>42 鉄道業</t>
    <phoneticPr fontId="1"/>
  </si>
  <si>
    <t>080 管理，補助的経済活動を行う事業所（０８設備工事業）</t>
    <phoneticPr fontId="1"/>
  </si>
  <si>
    <t>43 道路旅客運送業</t>
    <phoneticPr fontId="1"/>
  </si>
  <si>
    <t>081 電気工事業</t>
    <phoneticPr fontId="1"/>
  </si>
  <si>
    <t>44 道路貨物運送業</t>
    <phoneticPr fontId="1"/>
  </si>
  <si>
    <t>082 電気通信・信号装置工事業</t>
    <phoneticPr fontId="1"/>
  </si>
  <si>
    <t>45 水運業</t>
    <phoneticPr fontId="1"/>
  </si>
  <si>
    <t>083 管工事業（さく井工事業を除く）</t>
    <phoneticPr fontId="1"/>
  </si>
  <si>
    <t>46 航空運輸業</t>
    <phoneticPr fontId="1"/>
  </si>
  <si>
    <t>084 機械器具設置工事業</t>
    <phoneticPr fontId="1"/>
  </si>
  <si>
    <t>47 倉庫業</t>
    <phoneticPr fontId="1"/>
  </si>
  <si>
    <t>089 その他の設備工事業</t>
    <phoneticPr fontId="1"/>
  </si>
  <si>
    <t>48 運輸に附帯するサービス業</t>
    <phoneticPr fontId="1"/>
  </si>
  <si>
    <t>090 管理，補助的経済活動を行う事業所（０９食料品製造業）</t>
    <phoneticPr fontId="1"/>
  </si>
  <si>
    <t>49 郵便業（信書便事業を含む）</t>
    <phoneticPr fontId="1"/>
  </si>
  <si>
    <t>091 畜産食料品製造業</t>
    <phoneticPr fontId="1"/>
  </si>
  <si>
    <t>50 各種商品卸売業</t>
    <phoneticPr fontId="1"/>
  </si>
  <si>
    <t>092 水産食料品製造業</t>
    <phoneticPr fontId="1"/>
  </si>
  <si>
    <t>51 繊維・衣服等卸売業</t>
    <phoneticPr fontId="1"/>
  </si>
  <si>
    <t>093 野菜缶詰・果実缶詰・農産保存食料品製造業</t>
    <phoneticPr fontId="1"/>
  </si>
  <si>
    <t>52 飲食料品卸売業</t>
    <phoneticPr fontId="1"/>
  </si>
  <si>
    <t>094 調味料製造業</t>
    <phoneticPr fontId="1"/>
  </si>
  <si>
    <t>53 建築材料，鉱物・金属材料等卸売業</t>
    <phoneticPr fontId="1"/>
  </si>
  <si>
    <t>095 砂糖・でんぷん糖類製造業</t>
    <phoneticPr fontId="1"/>
  </si>
  <si>
    <t>54 機械器具卸売業</t>
    <phoneticPr fontId="1"/>
  </si>
  <si>
    <t>096 精穀・製粉業</t>
    <phoneticPr fontId="1"/>
  </si>
  <si>
    <t>55 その他の卸売業</t>
    <phoneticPr fontId="1"/>
  </si>
  <si>
    <t>097 パン・菓子製造業</t>
    <phoneticPr fontId="1"/>
  </si>
  <si>
    <t>56 各種商品小売業</t>
    <phoneticPr fontId="1"/>
  </si>
  <si>
    <t>098 動植物油脂製造業</t>
    <phoneticPr fontId="1"/>
  </si>
  <si>
    <t>57 織物・衣服・身の回り品小売業</t>
    <phoneticPr fontId="1"/>
  </si>
  <si>
    <t>099 その他の食料品製造業</t>
    <phoneticPr fontId="1"/>
  </si>
  <si>
    <t>58 飲食料品小売業</t>
    <phoneticPr fontId="1"/>
  </si>
  <si>
    <t>100 管理，補助的経済活動を行う事業所（１０飲料・たばこ・飼料製造業）</t>
    <phoneticPr fontId="1"/>
  </si>
  <si>
    <t>59 機械器具小売業</t>
    <phoneticPr fontId="1"/>
  </si>
  <si>
    <t>101 清涼飲料製造業</t>
    <phoneticPr fontId="1"/>
  </si>
  <si>
    <t>60 その他の小売業</t>
    <phoneticPr fontId="1"/>
  </si>
  <si>
    <t>102 酒類製造業</t>
    <phoneticPr fontId="1"/>
  </si>
  <si>
    <t>61 無店舗小売業</t>
    <phoneticPr fontId="1"/>
  </si>
  <si>
    <t>103 茶・コーヒー製造業（清涼飲料を除く）</t>
    <phoneticPr fontId="1"/>
  </si>
  <si>
    <t>62 銀行業</t>
    <phoneticPr fontId="1"/>
  </si>
  <si>
    <t>104 製氷業</t>
    <phoneticPr fontId="1"/>
  </si>
  <si>
    <t>63 協同組織金融業</t>
    <phoneticPr fontId="1"/>
  </si>
  <si>
    <t>105 たばこ製造業</t>
    <phoneticPr fontId="1"/>
  </si>
  <si>
    <t>64 貸金業，クレジットカード業等非預金信用機関</t>
    <phoneticPr fontId="1"/>
  </si>
  <si>
    <t>106 飼料・有機質肥料製造業</t>
    <phoneticPr fontId="1"/>
  </si>
  <si>
    <t>65 金融商品取引業，商品先物取引業</t>
    <phoneticPr fontId="1"/>
  </si>
  <si>
    <t>110 管理，補助的経済活動を行う事業所（１１繊維工業）</t>
    <phoneticPr fontId="1"/>
  </si>
  <si>
    <t>66 補助的金融業等</t>
    <phoneticPr fontId="1"/>
  </si>
  <si>
    <t>111 製糸業，紡績業，化学繊維・ねん糸等製造業</t>
    <phoneticPr fontId="1"/>
  </si>
  <si>
    <t>67 保険業（保険媒介代理業，保険サービス業を含む）</t>
    <phoneticPr fontId="1"/>
  </si>
  <si>
    <t>112 織物業</t>
    <phoneticPr fontId="1"/>
  </si>
  <si>
    <t>68 不動産取引業</t>
    <phoneticPr fontId="1"/>
  </si>
  <si>
    <t>113 ニット生地製造業</t>
    <phoneticPr fontId="1"/>
  </si>
  <si>
    <t>69 不動産賃貸業・管理業</t>
    <phoneticPr fontId="1"/>
  </si>
  <si>
    <t>114 染色整理業</t>
    <phoneticPr fontId="1"/>
  </si>
  <si>
    <t>70 物品賃貸業</t>
    <phoneticPr fontId="1"/>
  </si>
  <si>
    <t>115 綱・網・レース・繊維粗製品製造業</t>
    <phoneticPr fontId="1"/>
  </si>
  <si>
    <t>71 学術・開発研究機関</t>
    <phoneticPr fontId="1"/>
  </si>
  <si>
    <t>116 外衣・シャツ製造業（和式を除く）</t>
    <phoneticPr fontId="1"/>
  </si>
  <si>
    <t>72 専門サービス業（他に分類されないもの）</t>
    <phoneticPr fontId="1"/>
  </si>
  <si>
    <t>117 下着類製造業</t>
    <phoneticPr fontId="1"/>
  </si>
  <si>
    <t>73 広告業</t>
    <phoneticPr fontId="1"/>
  </si>
  <si>
    <t>118 和装製品・その他の衣服・繊維製身の回り品製造業</t>
    <phoneticPr fontId="1"/>
  </si>
  <si>
    <t>74 技術サービス業（他に分類されないもの）</t>
    <phoneticPr fontId="1"/>
  </si>
  <si>
    <t>119 その他の繊維製品製造業</t>
    <phoneticPr fontId="1"/>
  </si>
  <si>
    <t>75 宿泊業</t>
    <phoneticPr fontId="1"/>
  </si>
  <si>
    <t>120 管理，補助的経済活動を行う事業所（１２木材・木製品製造業）</t>
    <phoneticPr fontId="1"/>
  </si>
  <si>
    <t>76 飲食店</t>
    <phoneticPr fontId="1"/>
  </si>
  <si>
    <t>121 製材業，木製品製造業</t>
    <phoneticPr fontId="1"/>
  </si>
  <si>
    <t>77 持ち帰り・配達飲食サービス業</t>
    <phoneticPr fontId="1"/>
  </si>
  <si>
    <t>122 造作材・合板・建築用組立材料製造業</t>
    <phoneticPr fontId="1"/>
  </si>
  <si>
    <t>78 洗濯・理容・美容・浴場業</t>
    <phoneticPr fontId="1"/>
  </si>
  <si>
    <t>123 木製容器製造業（竹，とうを含む）</t>
    <phoneticPr fontId="1"/>
  </si>
  <si>
    <t>79 その他の生活関連サービス業</t>
    <phoneticPr fontId="1"/>
  </si>
  <si>
    <t>129 その他の木製品製造業（竹，とうを含む）</t>
    <phoneticPr fontId="1"/>
  </si>
  <si>
    <t>80 娯楽業</t>
    <phoneticPr fontId="1"/>
  </si>
  <si>
    <t>130 管理，補助的経済活動を行う事業所（１３家具・装備品製造業）</t>
    <phoneticPr fontId="1"/>
  </si>
  <si>
    <t>81 学校教育</t>
    <phoneticPr fontId="1"/>
  </si>
  <si>
    <t>131 家具製造業</t>
    <phoneticPr fontId="1"/>
  </si>
  <si>
    <t>82 その他の教育，学習支援業</t>
    <phoneticPr fontId="1"/>
  </si>
  <si>
    <t>132 宗教用具製造業</t>
    <phoneticPr fontId="1"/>
  </si>
  <si>
    <t>83 医療業</t>
    <phoneticPr fontId="1"/>
  </si>
  <si>
    <t>133 建具製造業</t>
    <phoneticPr fontId="1"/>
  </si>
  <si>
    <t>84 保健衛生</t>
    <phoneticPr fontId="1"/>
  </si>
  <si>
    <t>139 その他の家具・装備品製造業</t>
    <phoneticPr fontId="1"/>
  </si>
  <si>
    <t>85 社会保険・社会福祉・介護事業</t>
    <phoneticPr fontId="1"/>
  </si>
  <si>
    <t>140 管理，補助的経済活動を行う事業所（１４パルプ・紙・紙加工品製造業）</t>
    <phoneticPr fontId="1"/>
  </si>
  <si>
    <t>86 郵便局</t>
    <phoneticPr fontId="1"/>
  </si>
  <si>
    <t>141 パルプ製造業</t>
    <phoneticPr fontId="1"/>
  </si>
  <si>
    <t>87 協同組合（他に分類されないもの）</t>
    <phoneticPr fontId="1"/>
  </si>
  <si>
    <t>142 紙製造業</t>
    <phoneticPr fontId="1"/>
  </si>
  <si>
    <t>88 廃棄物処理業</t>
    <phoneticPr fontId="1"/>
  </si>
  <si>
    <t>143 加工紙製造業</t>
    <phoneticPr fontId="1"/>
  </si>
  <si>
    <t>89 自動車整備業</t>
    <phoneticPr fontId="1"/>
  </si>
  <si>
    <t>144 紙製品製造業</t>
    <phoneticPr fontId="1"/>
  </si>
  <si>
    <t>90 機械等修理業（別掲を除く）</t>
    <phoneticPr fontId="1"/>
  </si>
  <si>
    <t>145 紙製容器製造業</t>
    <phoneticPr fontId="1"/>
  </si>
  <si>
    <t>91 職業紹介・労働者派遣業</t>
    <phoneticPr fontId="1"/>
  </si>
  <si>
    <t>149 その他のパルプ・紙・紙加工品製造業</t>
    <phoneticPr fontId="1"/>
  </si>
  <si>
    <t>92 その他の事業サービス業</t>
    <phoneticPr fontId="1"/>
  </si>
  <si>
    <t>150 管理，補助的経済活動を行う事業所（１５印刷・同関連業）</t>
    <phoneticPr fontId="1"/>
  </si>
  <si>
    <t>93 政治・経済・文化団体</t>
    <phoneticPr fontId="1"/>
  </si>
  <si>
    <t>151 印刷業</t>
    <phoneticPr fontId="1"/>
  </si>
  <si>
    <t>94 宗教</t>
    <phoneticPr fontId="1"/>
  </si>
  <si>
    <t>152 製版業</t>
    <phoneticPr fontId="1"/>
  </si>
  <si>
    <t>95 その他のサービス業</t>
    <phoneticPr fontId="1"/>
  </si>
  <si>
    <t>153 製本業，印刷物加工業</t>
    <phoneticPr fontId="1"/>
  </si>
  <si>
    <t>15 印刷・同関連業</t>
  </si>
  <si>
    <t>159 印刷関連サービス業</t>
    <phoneticPr fontId="1"/>
  </si>
  <si>
    <t>96 外国公務</t>
    <phoneticPr fontId="1"/>
  </si>
  <si>
    <t>160 管理，補助的経済活動を行う事業所（１６化学工業）</t>
    <phoneticPr fontId="1"/>
  </si>
  <si>
    <t>97 国家公務</t>
    <phoneticPr fontId="1"/>
  </si>
  <si>
    <t>161 化学肥料製造業</t>
    <phoneticPr fontId="1"/>
  </si>
  <si>
    <t>98 地方公務</t>
    <phoneticPr fontId="1"/>
  </si>
  <si>
    <t>162 無機化学工業製品製造業</t>
    <phoneticPr fontId="1"/>
  </si>
  <si>
    <t>99 分類不能の産業</t>
    <phoneticPr fontId="1"/>
  </si>
  <si>
    <t>163 有機化学工業製品製造業</t>
    <phoneticPr fontId="1"/>
  </si>
  <si>
    <t>164 油脂加工製品・石けん・合成洗剤・界面活性剤・塗料製造業</t>
    <phoneticPr fontId="1"/>
  </si>
  <si>
    <t>165 医薬品製造業</t>
    <phoneticPr fontId="1"/>
  </si>
  <si>
    <t>166 化粧品・歯磨・その他の化粧用調整品製造業</t>
    <phoneticPr fontId="1"/>
  </si>
  <si>
    <t>169 その他の化学工業</t>
    <phoneticPr fontId="1"/>
  </si>
  <si>
    <t>170 管理，補助的経済活動を行う事業所（１７石油製品・石炭製品製造業）</t>
    <phoneticPr fontId="1"/>
  </si>
  <si>
    <t>171 石油精製業</t>
    <phoneticPr fontId="1"/>
  </si>
  <si>
    <t>172 潤滑油・グリース製造業（石油精製によらないもの）</t>
    <phoneticPr fontId="1"/>
  </si>
  <si>
    <t>173 コークス製造業</t>
    <phoneticPr fontId="1"/>
  </si>
  <si>
    <t>174 舗装材料製造業</t>
    <phoneticPr fontId="1"/>
  </si>
  <si>
    <t>179 その他の石油製品・石炭製品製造業</t>
    <phoneticPr fontId="1"/>
  </si>
  <si>
    <t>180 管理，補助的経済活動を行う事業所（１８プラスチック製品製造業）</t>
    <phoneticPr fontId="1"/>
  </si>
  <si>
    <t>181 プラスチック板・棒・管・継手・異形押出製品製造業</t>
    <phoneticPr fontId="1"/>
  </si>
  <si>
    <t>182 プラスチックフィルム・シート・床材・合成皮革製造業</t>
    <phoneticPr fontId="1"/>
  </si>
  <si>
    <t>183 工業用プラスチック製品製造業</t>
    <phoneticPr fontId="1"/>
  </si>
  <si>
    <t>184 発泡・強化プラスチック製品製造業</t>
    <phoneticPr fontId="1"/>
  </si>
  <si>
    <t>185 プラスチック成形材料製造業（廃プラスチックを含む）</t>
    <phoneticPr fontId="1"/>
  </si>
  <si>
    <t>189 その他のプラスチック製品製造業</t>
    <phoneticPr fontId="1"/>
  </si>
  <si>
    <t>190 管理，補助的経済活動を行う事業所（１９ゴム製品製造業）</t>
    <phoneticPr fontId="1"/>
  </si>
  <si>
    <t>191 タイヤ・チューブ製造業</t>
    <phoneticPr fontId="1"/>
  </si>
  <si>
    <t>192 ゴム製・プラスチック製履物・同附属品製造業</t>
    <phoneticPr fontId="1"/>
  </si>
  <si>
    <t>193 ゴムベルト・ゴムホース・工業用ゴム製品製造業</t>
    <phoneticPr fontId="1"/>
  </si>
  <si>
    <t>199 その他のゴム製品製造業</t>
    <phoneticPr fontId="1"/>
  </si>
  <si>
    <t>200 管理，補助的経済活動を行う事業所（２０なめし革・同製品・毛皮製造業）</t>
    <phoneticPr fontId="1"/>
  </si>
  <si>
    <t>201 なめし革製造業</t>
    <phoneticPr fontId="1"/>
  </si>
  <si>
    <t>202 工業用革製品製造業（手袋を除く）</t>
    <phoneticPr fontId="1"/>
  </si>
  <si>
    <t>203 革製履物用材料・同附属品製造業</t>
    <phoneticPr fontId="1"/>
  </si>
  <si>
    <t>204 革製履物製造業</t>
    <phoneticPr fontId="1"/>
  </si>
  <si>
    <t>205 革製手袋製造業</t>
    <phoneticPr fontId="1"/>
  </si>
  <si>
    <t>206 かばん製造業</t>
    <phoneticPr fontId="1"/>
  </si>
  <si>
    <t>207 袋物製造業</t>
    <phoneticPr fontId="1"/>
  </si>
  <si>
    <t>208 毛皮製造業</t>
    <phoneticPr fontId="1"/>
  </si>
  <si>
    <t>209 その他のなめし革製品製造業</t>
    <phoneticPr fontId="1"/>
  </si>
  <si>
    <t>210 管理，補助的経済活動を行う事業所（２１窯業・土石製品製造業）</t>
    <phoneticPr fontId="1"/>
  </si>
  <si>
    <t>211 ガラス・同製品製造業</t>
    <phoneticPr fontId="1"/>
  </si>
  <si>
    <t>212 セメント・同製品製造業</t>
    <phoneticPr fontId="1"/>
  </si>
  <si>
    <t>213 建設用粘土製品製造業（陶磁器製を除く）</t>
    <phoneticPr fontId="1"/>
  </si>
  <si>
    <t>214 陶磁器・同関連製品製造業</t>
    <phoneticPr fontId="1"/>
  </si>
  <si>
    <t>215 耐火物製造業</t>
    <phoneticPr fontId="1"/>
  </si>
  <si>
    <t>216 炭素・黒鉛製品製造業</t>
    <phoneticPr fontId="1"/>
  </si>
  <si>
    <t>217 研磨材・同製品製造業</t>
    <phoneticPr fontId="1"/>
  </si>
  <si>
    <t>218 骨材・石工品等製造業</t>
    <phoneticPr fontId="1"/>
  </si>
  <si>
    <t>219 その他の窯業・土石製品製造業</t>
    <phoneticPr fontId="1"/>
  </si>
  <si>
    <t>220 管理，補助的経済活動を行う事業所（２２鉄鋼業）</t>
    <phoneticPr fontId="1"/>
  </si>
  <si>
    <t>221 製鉄業</t>
    <phoneticPr fontId="1"/>
  </si>
  <si>
    <t>222 製鋼・製鋼圧延業</t>
    <phoneticPr fontId="1"/>
  </si>
  <si>
    <t>223 製鋼を行わない鋼材製造業（表面処理鋼材を除く）</t>
    <phoneticPr fontId="1"/>
  </si>
  <si>
    <t>224 表面処理鋼材製造業</t>
    <phoneticPr fontId="1"/>
  </si>
  <si>
    <t>225 鉄素形材製造業</t>
    <phoneticPr fontId="1"/>
  </si>
  <si>
    <t>229 その他の鉄鋼業</t>
    <phoneticPr fontId="1"/>
  </si>
  <si>
    <t>230 管理，補助的経済活動を行う事業所（２３非鉄金属製造業）</t>
    <phoneticPr fontId="1"/>
  </si>
  <si>
    <t>231 非鉄金属第１次製錬・精製業</t>
    <phoneticPr fontId="1"/>
  </si>
  <si>
    <t>232 非鉄金属第２次製錬・精製業（非鉄金属合金製造業を含む）</t>
    <phoneticPr fontId="1"/>
  </si>
  <si>
    <t>233 非鉄金属・同合金圧延業（抽伸，押出しを含む）</t>
    <phoneticPr fontId="1"/>
  </si>
  <si>
    <t>234 電線・ケーブル製造業</t>
    <phoneticPr fontId="1"/>
  </si>
  <si>
    <t>235 非鉄金属素形材製造業</t>
    <phoneticPr fontId="1"/>
  </si>
  <si>
    <t>239 その他の非鉄金属製造業</t>
    <phoneticPr fontId="1"/>
  </si>
  <si>
    <t>240 管理，補助的経済活動を行う事業所（２４金属製品製造業）</t>
    <phoneticPr fontId="1"/>
  </si>
  <si>
    <t>241 ブリキ缶・その他のめっき板等製品製造業</t>
    <phoneticPr fontId="1"/>
  </si>
  <si>
    <t>242 洋食器・刃物・手道具・金物類製造業</t>
    <phoneticPr fontId="1"/>
  </si>
  <si>
    <t>243 暖房・調理等装置，配管工事用附属品製造業</t>
    <phoneticPr fontId="1"/>
  </si>
  <si>
    <t>244 建設用・建築用金属製品製造業（製缶板金業を含む）</t>
    <phoneticPr fontId="1"/>
  </si>
  <si>
    <t>245 金属素形材製品製造業</t>
    <phoneticPr fontId="1"/>
  </si>
  <si>
    <t>246 金属被覆・彫刻業，熱処理業（ほうろう鉄器を除く）</t>
    <phoneticPr fontId="1"/>
  </si>
  <si>
    <t>247 金属線製品製造業（ねじ類を除く）</t>
    <phoneticPr fontId="1"/>
  </si>
  <si>
    <t>248 ボルト・ナット・リベット・小ねじ・木ねじ等製造業</t>
    <phoneticPr fontId="1"/>
  </si>
  <si>
    <t>249 その他の金属製品製造業</t>
    <phoneticPr fontId="1"/>
  </si>
  <si>
    <t>250 管理，補助的経済活動を行う事業所（２５はん用機械器具製造業）</t>
    <phoneticPr fontId="1"/>
  </si>
  <si>
    <t>251 ボイラ・原動機製造業</t>
    <phoneticPr fontId="1"/>
  </si>
  <si>
    <t>252 ポンプ・圧縮機器製造業</t>
    <phoneticPr fontId="1"/>
  </si>
  <si>
    <t>253 一般産業用機械・装置製造業</t>
    <phoneticPr fontId="1"/>
  </si>
  <si>
    <t>259 その他のはん用機械・同部分品製造業</t>
    <phoneticPr fontId="1"/>
  </si>
  <si>
    <t>260 管理，補助的経済活動を行う事業所（２６生産用機械器具製造業）</t>
    <phoneticPr fontId="1"/>
  </si>
  <si>
    <t>261 農業用機械製造業（農業用器具を除く）</t>
    <phoneticPr fontId="1"/>
  </si>
  <si>
    <t>262 建設機械・鉱山機械製造業</t>
    <phoneticPr fontId="1"/>
  </si>
  <si>
    <t>263 繊維機械製造業</t>
    <phoneticPr fontId="1"/>
  </si>
  <si>
    <t>264 生活関連産業用機械製造業</t>
    <phoneticPr fontId="1"/>
  </si>
  <si>
    <t>265 基礎素材産業用機械製造業</t>
    <phoneticPr fontId="1"/>
  </si>
  <si>
    <t>266 金属加工機械製造業</t>
    <phoneticPr fontId="1"/>
  </si>
  <si>
    <t>267 半導体・フラットパネルディスプレイ製造装置製造業</t>
    <phoneticPr fontId="1"/>
  </si>
  <si>
    <t>269 その他の生産用機械・同部分品製造業</t>
    <phoneticPr fontId="1"/>
  </si>
  <si>
    <t>270 管理，補助的経済活動を行う事業所（２７業務用機械器具製造業）</t>
    <phoneticPr fontId="1"/>
  </si>
  <si>
    <t>271 事務用機械器具製造業</t>
    <phoneticPr fontId="1"/>
  </si>
  <si>
    <t>272 サービス用・娯楽用機械器具製造業</t>
    <phoneticPr fontId="1"/>
  </si>
  <si>
    <t>273 計量器・測定器・分析機器・試験機・測量機械器具・理化学機械器具製造業</t>
    <phoneticPr fontId="1"/>
  </si>
  <si>
    <t>274 医療用機械器具・医療用品製造業</t>
    <phoneticPr fontId="1"/>
  </si>
  <si>
    <t>275 光学機械器具・レンズ製造業</t>
    <phoneticPr fontId="1"/>
  </si>
  <si>
    <t>276 武器製造業</t>
    <phoneticPr fontId="1"/>
  </si>
  <si>
    <t>280 管理，補助的経済活動を行う事業所（２８電子部品・デバイス・電子回路製造業）</t>
    <phoneticPr fontId="1"/>
  </si>
  <si>
    <t>281 電子デバイス製造業</t>
    <phoneticPr fontId="1"/>
  </si>
  <si>
    <t>282 電子部品製造業</t>
    <phoneticPr fontId="1"/>
  </si>
  <si>
    <t>283 記録メディア製造業</t>
    <phoneticPr fontId="1"/>
  </si>
  <si>
    <t>284 電子回路製造業</t>
    <phoneticPr fontId="1"/>
  </si>
  <si>
    <t>285 ユニット部品製造業</t>
    <phoneticPr fontId="1"/>
  </si>
  <si>
    <t>289 その他の電子部品・デバイス・電子回路製造業</t>
    <phoneticPr fontId="1"/>
  </si>
  <si>
    <t>290 管理，補助的経済活動を行う事業所（２９電気機械器具製造業）</t>
    <phoneticPr fontId="1"/>
  </si>
  <si>
    <t>291 発電用・送電用・配電用電気機械器具製造業</t>
    <phoneticPr fontId="1"/>
  </si>
  <si>
    <t>292 産業用電気機械器具製造業</t>
    <phoneticPr fontId="1"/>
  </si>
  <si>
    <t>293 民生用電気機械器具製造業</t>
    <phoneticPr fontId="1"/>
  </si>
  <si>
    <t>294 電球・電気照明器具製造業</t>
    <phoneticPr fontId="1"/>
  </si>
  <si>
    <t>295 電池製造業</t>
    <phoneticPr fontId="1"/>
  </si>
  <si>
    <t>296 電子応用装置製造業</t>
    <phoneticPr fontId="1"/>
  </si>
  <si>
    <t>297 電気計測器製造業</t>
    <phoneticPr fontId="1"/>
  </si>
  <si>
    <t>299 その他の電気機械器具製造業</t>
    <phoneticPr fontId="1"/>
  </si>
  <si>
    <t>300 管理，補助的経済活動を行う事業所（３０情報通信機械器具製造業）</t>
    <phoneticPr fontId="1"/>
  </si>
  <si>
    <t>301 通信機械器具・同関連機械器具製造業</t>
    <phoneticPr fontId="1"/>
  </si>
  <si>
    <t>302 映像・音響機械器具製造業</t>
    <phoneticPr fontId="1"/>
  </si>
  <si>
    <t>303 電子計算機・同附属装置製造業</t>
    <phoneticPr fontId="1"/>
  </si>
  <si>
    <t>310 管理，補助的経済活動を行う事業所（３１輸送用機械器具製造業）</t>
    <phoneticPr fontId="1"/>
  </si>
  <si>
    <t>311 自動車・同附属品製造業</t>
    <phoneticPr fontId="1"/>
  </si>
  <si>
    <t>312 鉄道車両・同部分品製造業</t>
    <phoneticPr fontId="1"/>
  </si>
  <si>
    <t>313 船舶製造・修理業，舶用機関製造業</t>
    <phoneticPr fontId="1"/>
  </si>
  <si>
    <t>314 航空機・同附属品製造業</t>
    <phoneticPr fontId="1"/>
  </si>
  <si>
    <t>315 産業用運搬車両・同部分品・附属品製造業</t>
    <phoneticPr fontId="1"/>
  </si>
  <si>
    <t>319 その他の輸送用機械器具製造業</t>
    <phoneticPr fontId="1"/>
  </si>
  <si>
    <t>320 管理，補助的経済活動を行う事業所（３２その他の製造業）</t>
    <phoneticPr fontId="1"/>
  </si>
  <si>
    <t>321 貴金属・宝石製品製造業</t>
    <phoneticPr fontId="1"/>
  </si>
  <si>
    <t>322 装身具・装飾品・ボタン・同関連品製造業（貴金属・宝石製を除く）</t>
    <phoneticPr fontId="1"/>
  </si>
  <si>
    <t>323 時計・同部分品製造業</t>
    <phoneticPr fontId="1"/>
  </si>
  <si>
    <t>324 楽器製造業</t>
    <phoneticPr fontId="1"/>
  </si>
  <si>
    <t>325 がん具・運動用具製造業</t>
    <phoneticPr fontId="1"/>
  </si>
  <si>
    <t>326 ペン・鉛筆・絵画用品・その他の事務用品製造業</t>
    <phoneticPr fontId="1"/>
  </si>
  <si>
    <t>327 漆器製造業</t>
    <phoneticPr fontId="1"/>
  </si>
  <si>
    <t>328 畳等生活雑貨製品製造業</t>
    <phoneticPr fontId="1"/>
  </si>
  <si>
    <t>329 他に分類されない製造業</t>
    <phoneticPr fontId="1"/>
  </si>
  <si>
    <t>33 電気業</t>
  </si>
  <si>
    <t>330 管理，補助的経済活動を行う事業所（３３電気業）</t>
  </si>
  <si>
    <t>331 電気業</t>
  </si>
  <si>
    <t>34 ガス業</t>
  </si>
  <si>
    <t>340 管理，補助的経済活動を行う事業所（３４ガス業）</t>
  </si>
  <si>
    <t>341 ガス業</t>
  </si>
  <si>
    <t>35 熱供給業</t>
  </si>
  <si>
    <t>350 管理，補助的経済活動を行う事業所（３５熱供給業）</t>
  </si>
  <si>
    <t>351 熱供給業</t>
  </si>
  <si>
    <t>36 水道業</t>
  </si>
  <si>
    <t>360 管理，補助的経済活動を行う事業所（３６水道業）</t>
  </si>
  <si>
    <t>361 上水道業</t>
  </si>
  <si>
    <t>362 工業用水道業</t>
  </si>
  <si>
    <t>363 下水道業</t>
  </si>
  <si>
    <t>37 通信業</t>
  </si>
  <si>
    <t>370 管理，補助的経済活動を行う事業所（３７通信業）</t>
  </si>
  <si>
    <t>371 固定電気通信業</t>
  </si>
  <si>
    <t>372 移動電気通信業</t>
  </si>
  <si>
    <t>373 電気通信に附帯するサービス業</t>
  </si>
  <si>
    <t>38 放送業</t>
  </si>
  <si>
    <t>380 管理，補助的経済活動を行う事業所（３８放送業）</t>
  </si>
  <si>
    <t>381 公共放送業（有線放送業を除く）</t>
  </si>
  <si>
    <t>382 民間放送業（有線放送業を除く）</t>
  </si>
  <si>
    <t>383 有線放送業</t>
  </si>
  <si>
    <t>39 情報サービス業</t>
  </si>
  <si>
    <t>390 管理，補助的経済活動を行う事業所（３９情報サービス業）</t>
  </si>
  <si>
    <t>391 ソフトウェア業</t>
  </si>
  <si>
    <t>392 情報処理・提供サービス業</t>
  </si>
  <si>
    <t>40 インターネット附随サービス業</t>
  </si>
  <si>
    <t>400 管理，補助的経済活動を行う事業所（４０インターネット附随サービス業）</t>
  </si>
  <si>
    <t>401 インターネット附随サービス業</t>
  </si>
  <si>
    <t>41 映像・音声・文字情報制作業</t>
  </si>
  <si>
    <t>410 管理，補助的経済活動を行う事業所（４１映像・音声・文字情報制作業）</t>
  </si>
  <si>
    <t>411 映像情報制作・配給業</t>
  </si>
  <si>
    <t>412 音声情報制作業</t>
  </si>
  <si>
    <t>413 新聞業</t>
  </si>
  <si>
    <t>414 出版業</t>
  </si>
  <si>
    <t>415 広告制作業</t>
  </si>
  <si>
    <t>416 映像・音声・文字情報制作に附帯するサービス業</t>
  </si>
  <si>
    <t>420 管理，補助的経済活動を行う事業所（４２鉄道業）</t>
  </si>
  <si>
    <t>421 鉄道業</t>
  </si>
  <si>
    <t>43 道路旅客運送業</t>
  </si>
  <si>
    <t>430 管理，補助的経済活動を行う事業所（４３道路旅客運送業）</t>
  </si>
  <si>
    <t>431 一般乗合旅客自動車運送業</t>
  </si>
  <si>
    <t>432 一般乗用旅客自動車運送業</t>
  </si>
  <si>
    <t>433 一般貸切旅客自動車運送業</t>
  </si>
  <si>
    <t>439 その他の道路旅客運送業</t>
  </si>
  <si>
    <t>44 道路貨物運送業</t>
  </si>
  <si>
    <t>440 管理，補助的経済活動を行う事業所（４４道路貨物運送業）</t>
  </si>
  <si>
    <t>442 特定貨物自動車運送業</t>
  </si>
  <si>
    <t>443 貨物軽自動車運送業</t>
  </si>
  <si>
    <t>444 集配利用運送業</t>
  </si>
  <si>
    <t>449 その他の道路貨物運送業</t>
  </si>
  <si>
    <t>45 水運業</t>
  </si>
  <si>
    <t>450 管理，補助的経済活動を行う事業所（４５水運業）</t>
  </si>
  <si>
    <t>451 外航海運業</t>
  </si>
  <si>
    <t>452 沿海海運業</t>
  </si>
  <si>
    <t>453 内陸水運業</t>
  </si>
  <si>
    <t>454 船舶貸渡業</t>
  </si>
  <si>
    <t>46 航空運輸業</t>
  </si>
  <si>
    <t>460 管理，補助的経済活動を行う事業所（４６航空運輸業）</t>
  </si>
  <si>
    <t>461 航空運送業</t>
  </si>
  <si>
    <t>462 航空機使用業（航空運送業を除く）</t>
  </si>
  <si>
    <t>47 倉庫業</t>
  </si>
  <si>
    <t>470 管理，補助的経済活動を行う事業所（４７倉庫業）</t>
  </si>
  <si>
    <t>471 倉庫業（冷蔵倉庫業を除く）</t>
  </si>
  <si>
    <t>472 冷蔵倉庫業</t>
  </si>
  <si>
    <t>48 運輸に附帯するサービス業</t>
  </si>
  <si>
    <t>480 管理，補助的経済活動を行う事業所（４８運輸に附帯するサービス業）</t>
  </si>
  <si>
    <t>481 港湾運送業</t>
  </si>
  <si>
    <t>482 貨物運送取扱業（集配利用運送業を除く）</t>
  </si>
  <si>
    <t>483 運送代理店</t>
  </si>
  <si>
    <t>484 こん包業</t>
  </si>
  <si>
    <t>485 運輸施設提供業</t>
  </si>
  <si>
    <t>489 その他の運輸に附帯するサービス業</t>
  </si>
  <si>
    <t>49 郵便業（信書便事業を含む）</t>
  </si>
  <si>
    <t>490 管理，補助的経済活動を行う事業所（４９郵便業）</t>
  </si>
  <si>
    <t>491 郵便業（信書便事業を含む）</t>
  </si>
  <si>
    <t>50 各種商品卸売業</t>
  </si>
  <si>
    <t>500 管理，補助的経済活動を行う事業所（５０各種商品卸売業）</t>
  </si>
  <si>
    <t>501 各種商品卸売業</t>
  </si>
  <si>
    <t>51 繊維・衣服等卸売業</t>
  </si>
  <si>
    <t>510 管理，補助的経済活動を行う事業所（５１繊維・衣服等卸売業）</t>
  </si>
  <si>
    <t>511 繊維品卸売業（衣服，身の回り品を除く）</t>
  </si>
  <si>
    <t>512 衣服卸売業</t>
  </si>
  <si>
    <t>513 身の回り品卸売業</t>
  </si>
  <si>
    <t>52 飲食料品卸売業</t>
  </si>
  <si>
    <t>520 管理，補助的経済活動を行う事業所（５２飲食料品卸売業）</t>
  </si>
  <si>
    <t>521 農畜産物・水産物卸売業</t>
  </si>
  <si>
    <t>522 食料・飲料卸売業</t>
  </si>
  <si>
    <t>53 建築材料，鉱物・金属材料等卸売業</t>
  </si>
  <si>
    <t>530 管理，補助的経済活動を行う事業所（５３建築材料，鉱物・金属材料等卸売業）</t>
  </si>
  <si>
    <t>531 建築材料卸売業</t>
  </si>
  <si>
    <t>532 化学製品卸売業</t>
  </si>
  <si>
    <t>533 石油・鉱物卸売業</t>
  </si>
  <si>
    <t>534 鉄鋼製品卸売業</t>
  </si>
  <si>
    <t>535 非鉄金属卸売業</t>
  </si>
  <si>
    <t>536 再生資源卸売業</t>
  </si>
  <si>
    <t>54 機械器具卸売業</t>
  </si>
  <si>
    <t>540 管理，補助的経済活動を行う事業所（５４機械器具卸売業）</t>
  </si>
  <si>
    <t>541 産業機械器具卸売業</t>
  </si>
  <si>
    <t>542 自動車卸売業</t>
  </si>
  <si>
    <t>543 電気機械器具卸売業</t>
  </si>
  <si>
    <t>549 その他の機械器具卸売業</t>
  </si>
  <si>
    <t>55 その他の卸売業</t>
  </si>
  <si>
    <t>550 管理，補助的経済活動を行う事業所（５５その他の卸売業）</t>
  </si>
  <si>
    <t>551 家具・建具・じゅう器等卸売業</t>
  </si>
  <si>
    <t>552 医薬品・化粧品等卸売業</t>
  </si>
  <si>
    <t>553 紙・紙製品卸売業</t>
  </si>
  <si>
    <t>559 他に分類されない卸売業</t>
  </si>
  <si>
    <t>56 各種商品小売業</t>
  </si>
  <si>
    <t>560 管理，補助的経済活動を行う事業所（５６各種商品小売業）</t>
  </si>
  <si>
    <t>561 百貨店</t>
  </si>
  <si>
    <t>562 総合スーパーマーケット</t>
  </si>
  <si>
    <t>563 コンビニエンスストア</t>
  </si>
  <si>
    <t>564 ドラッグストア</t>
  </si>
  <si>
    <t>565 ホームセンター</t>
  </si>
  <si>
    <t>566 均一価格店</t>
  </si>
  <si>
    <t>569 その他の各種商品小売業</t>
  </si>
  <si>
    <t>57 織物・衣服・身の回り品小売業</t>
  </si>
  <si>
    <t>570 管理，補助的経済活動を行う事業所（５７織物・衣服・身の回り品小売業）</t>
  </si>
  <si>
    <t>571 呉服・服地・寝具小売業</t>
  </si>
  <si>
    <t>572 男子服小売業</t>
  </si>
  <si>
    <t>573 婦人・子供服小売業</t>
  </si>
  <si>
    <t>574 靴・履物小売業</t>
  </si>
  <si>
    <t>579 その他の織物・衣服・身の回り品小売業</t>
  </si>
  <si>
    <t>58 飲食料品小売業</t>
  </si>
  <si>
    <t>580 管理，補助的経済活動を行う事業所（５８飲食料品小売業）</t>
  </si>
  <si>
    <t>581 各種食料品小売業</t>
  </si>
  <si>
    <t>582 野菜・果実小売業</t>
  </si>
  <si>
    <t>583 食肉小売業</t>
  </si>
  <si>
    <t>584 鮮魚小売業</t>
  </si>
  <si>
    <t>585 酒小売業</t>
  </si>
  <si>
    <t>586 菓子・パン小売業</t>
  </si>
  <si>
    <t>589 その他の飲食料品小売業</t>
  </si>
  <si>
    <t>59 機械器具小売業</t>
  </si>
  <si>
    <t>590 管理，補助的経済活動を行う事業所（５９機械器具小売業）</t>
  </si>
  <si>
    <t>591 自動車小売業</t>
  </si>
  <si>
    <t>592 自転車小売業</t>
  </si>
  <si>
    <t>593 機械器具小売業（自動車，自転車を除く）</t>
  </si>
  <si>
    <t>60 その他の小売業</t>
  </si>
  <si>
    <t>600 管理，補助的経済活動を行う事業所（６０その他の小売業）</t>
  </si>
  <si>
    <t>601 家具・建具・畳小売業</t>
  </si>
  <si>
    <t>602 じゅう器小売業</t>
  </si>
  <si>
    <t>603 医薬品・化粧品小売業</t>
  </si>
  <si>
    <t>604 農耕用品小売業</t>
  </si>
  <si>
    <t>605 燃料小売業</t>
  </si>
  <si>
    <t>606 書籍・文房具小売業</t>
  </si>
  <si>
    <t>607 スポーツ用品・がん具・娯楽用品・楽器小売業</t>
  </si>
  <si>
    <t>608 写真機・時計・眼鏡小売業</t>
  </si>
  <si>
    <t>609 他に分類されない小売業</t>
  </si>
  <si>
    <t>61 無店舗小売業</t>
  </si>
  <si>
    <t>610 管理，補助的経済活動を行う事業所（６１無店舗小売業）</t>
  </si>
  <si>
    <t>611 通信販売・訪問販売小売業</t>
  </si>
  <si>
    <t>612 自動販売機による小売業</t>
  </si>
  <si>
    <t>619 その他の無店舗小売業</t>
  </si>
  <si>
    <t>62 銀行業</t>
  </si>
  <si>
    <t>620 管理，補助的経済活動を行う事業所（６２銀行業）</t>
  </si>
  <si>
    <t>621 中央銀行</t>
  </si>
  <si>
    <t>622 銀行（中央銀行を除く）</t>
  </si>
  <si>
    <t>63 協同組織金融業</t>
  </si>
  <si>
    <t>630 管理，補助的経済活動を行う事業所（６３協同組織金融業）</t>
  </si>
  <si>
    <t>631 中小企業等金融業</t>
  </si>
  <si>
    <t>632 農林水産金融業</t>
  </si>
  <si>
    <t>64 貸金業，クレジットカード業等非預金信用機関</t>
  </si>
  <si>
    <t>640 管理，補助的経済活動を行う事業所（６４貸金業，クレジットカード業等非預金信用機関）</t>
  </si>
  <si>
    <t>641 貸金業</t>
  </si>
  <si>
    <t>642 質屋</t>
  </si>
  <si>
    <t>643 クレジットカード業，割賦金融業</t>
  </si>
  <si>
    <t>649 その他の非預金信用機関</t>
  </si>
  <si>
    <t>65 金融商品取引業，商品先物取引業</t>
  </si>
  <si>
    <t>650 管理，補助的経済活動を行う事業所（６５金融商品取引業，商品先物取引業）</t>
  </si>
  <si>
    <t>651 金融商品取引業</t>
  </si>
  <si>
    <t>652 商品先物取引業，商品投資顧問業</t>
  </si>
  <si>
    <t>66 補助的金融業等</t>
  </si>
  <si>
    <t>660 管理，補助的経済活動を行う事業所（６６補助的金融業等）</t>
  </si>
  <si>
    <t>661 補助的金融業，金融附帯業</t>
  </si>
  <si>
    <t>662 信託業</t>
  </si>
  <si>
    <t>663 金融代理業</t>
  </si>
  <si>
    <t>67 保険業（保険媒介代理業，保険サービス業を含む）</t>
  </si>
  <si>
    <t>670 管理，補助的経済活動を行う事業所（６７保険業）</t>
  </si>
  <si>
    <t>671 生命保険業</t>
  </si>
  <si>
    <t>672 損害保険業</t>
  </si>
  <si>
    <t>673 共済事業，少額短期保険業</t>
  </si>
  <si>
    <t>674 保険媒介代理業</t>
  </si>
  <si>
    <t>675 保険サービス業</t>
  </si>
  <si>
    <t>68 不動産取引業</t>
  </si>
  <si>
    <t>680 管理，補助的経済活動を行う事業所（６８不動産取引業）</t>
  </si>
  <si>
    <t>681 建物売買業，土地売買業</t>
  </si>
  <si>
    <t>682 不動産代理業・仲介業</t>
  </si>
  <si>
    <t>69 不動産賃貸業・管理業</t>
  </si>
  <si>
    <t>690 管理，補助的経済活動を行う事業所（６９不動産賃貸業・管理業）</t>
  </si>
  <si>
    <t>691 不動産賃貸業（貸家業，貸間業を除く）</t>
  </si>
  <si>
    <t>692 貸家業，貸間業</t>
  </si>
  <si>
    <t>693 駐車場業</t>
  </si>
  <si>
    <t>694 不動産管理業</t>
  </si>
  <si>
    <t>70 物品賃貸業</t>
  </si>
  <si>
    <t>700 管理，補助的経済活動を行う事業所（７０物品賃貸業）</t>
  </si>
  <si>
    <t>701 各種物品賃貸業</t>
  </si>
  <si>
    <t>702 産業用機械器具賃貸業</t>
  </si>
  <si>
    <t>703 事務用機械器具賃貸業</t>
  </si>
  <si>
    <t>704 自動車賃貸業</t>
  </si>
  <si>
    <t>705 スポーツ・娯楽用品賃貸業</t>
  </si>
  <si>
    <t>709 その他の物品賃貸業</t>
  </si>
  <si>
    <t>71 学術・開発研究機関</t>
  </si>
  <si>
    <t>710 管理，補助的経済活動を行う事業所（７１学術・開発研究機関）</t>
  </si>
  <si>
    <t>711 自然科学研究所</t>
  </si>
  <si>
    <t>712 人文・社会科学研究所</t>
  </si>
  <si>
    <t>72 専門サービス業（他に分類されないもの）</t>
  </si>
  <si>
    <t>720 管理，補助的経済活動を行う事業所（７２専門サービス業）</t>
  </si>
  <si>
    <t>721 法律事務所，特許事務所</t>
  </si>
  <si>
    <t>722 公証人役場，司法書士事務所，土地家屋調査士事務所</t>
  </si>
  <si>
    <t>723 行政書士事務所</t>
  </si>
  <si>
    <t>724 公認会計士事務所，税理士事務所</t>
  </si>
  <si>
    <t>725 社会保険労務士事務所</t>
  </si>
  <si>
    <t>726 デザイン業</t>
  </si>
  <si>
    <t>727 著述・芸術家業</t>
  </si>
  <si>
    <t>728 経営コンサルタント業，純粋持株会社</t>
  </si>
  <si>
    <t>729 その他の専門サービス業</t>
  </si>
  <si>
    <t>73 広告業</t>
  </si>
  <si>
    <t>730 管理，補助的経済活動を行う事業所（７３広告業）</t>
  </si>
  <si>
    <t>731 広告業</t>
  </si>
  <si>
    <t>74 技術サービス業（他に分類されないもの）</t>
  </si>
  <si>
    <t>740 管理，補助的経済活動を行う事業所（７４技術サービス業）</t>
  </si>
  <si>
    <t>741 獣医業</t>
  </si>
  <si>
    <t>742 土木建築サービス業</t>
  </si>
  <si>
    <t>743 機械設計業</t>
  </si>
  <si>
    <t>744 商品・非破壊検査業</t>
  </si>
  <si>
    <t>745 計量証明業</t>
  </si>
  <si>
    <t>746 写真業</t>
  </si>
  <si>
    <t>749 その他の技術サービス業</t>
  </si>
  <si>
    <t>750 管理，補助的経済活動を行う事業所（７５宿泊業）</t>
  </si>
  <si>
    <t>75 宿泊業</t>
  </si>
  <si>
    <t>751 旅館，ホテル</t>
  </si>
  <si>
    <t>752 簡易宿所</t>
  </si>
  <si>
    <t>753 下宿業</t>
  </si>
  <si>
    <t>759 その他の宿泊業</t>
  </si>
  <si>
    <t>76 飲食店</t>
  </si>
  <si>
    <t>760 管理，補助的経済活動を行う事業所（７６飲食店）</t>
  </si>
  <si>
    <t>761 食堂，レストラン（専門料理店を除く）</t>
  </si>
  <si>
    <t>762 専門料理店</t>
  </si>
  <si>
    <t>763 そば・うどん店</t>
  </si>
  <si>
    <t>764 すし店</t>
  </si>
  <si>
    <t>765 酒場，ビヤホール</t>
  </si>
  <si>
    <t>766 バー，キャバレー，ナイトクラブ</t>
  </si>
  <si>
    <t>767 喫茶店</t>
  </si>
  <si>
    <t>769 その他の飲食店</t>
  </si>
  <si>
    <t>77 持ち帰り・配達飲食サービス業</t>
  </si>
  <si>
    <t>770 管理，補助的経済活動を行う事業所（７７持ち帰り・配達飲食サービス業）</t>
  </si>
  <si>
    <t>771 持ち帰り飲食サービス業</t>
  </si>
  <si>
    <t>772 配達飲食サービス業</t>
  </si>
  <si>
    <t>773 施設給食業</t>
    <rPh sb="4" eb="6">
      <t>シセツ</t>
    </rPh>
    <rPh sb="6" eb="8">
      <t>キュウショク</t>
    </rPh>
    <rPh sb="8" eb="9">
      <t>ギョウ</t>
    </rPh>
    <phoneticPr fontId="1"/>
  </si>
  <si>
    <t>78 洗濯・理容・美容・浴場業</t>
  </si>
  <si>
    <t>780 管理，補助的経済活動を行う事業所（７８洗濯・理容・美容・浴場業）</t>
  </si>
  <si>
    <t>781 洗濯業</t>
  </si>
  <si>
    <t>782 理容業</t>
  </si>
  <si>
    <t>783 美容業</t>
  </si>
  <si>
    <t>784 一般公衆浴場業</t>
  </si>
  <si>
    <t>785 その他の公衆浴場業</t>
  </si>
  <si>
    <t>789 その他の洗濯・理容・美容・浴場業</t>
  </si>
  <si>
    <t>79 その他の生活関連サービス業</t>
  </si>
  <si>
    <t>790 管理，補助的経済活動を行う事業所（７９その他の生活関連サービス業）</t>
  </si>
  <si>
    <t>791 旅行業</t>
  </si>
  <si>
    <t>792 家事サービス業</t>
  </si>
  <si>
    <t>793 衣服裁縫修理業</t>
  </si>
  <si>
    <t>794 物品預り業</t>
  </si>
  <si>
    <t>795 火葬・墓地管理業</t>
  </si>
  <si>
    <t>796 冠婚葬祭業</t>
  </si>
  <si>
    <t>799 他に分類されない生活関連サービス業</t>
  </si>
  <si>
    <t>80 娯楽業</t>
  </si>
  <si>
    <t>800 管理，補助的経済活動を行う事業所（８０娯楽業）</t>
  </si>
  <si>
    <t>801 映画館</t>
  </si>
  <si>
    <t>802 興行場（別掲を除く），興行団</t>
  </si>
  <si>
    <t>803 競輪・競馬等の競走場，競技団</t>
  </si>
  <si>
    <t>804 スポーツ施設提供業</t>
  </si>
  <si>
    <t>805 公園，遊園地</t>
  </si>
  <si>
    <t>806 遊戯場</t>
  </si>
  <si>
    <t>809 その他の娯楽業</t>
  </si>
  <si>
    <t>81 学校教育</t>
  </si>
  <si>
    <t>810 管理，補助的経済活動を行う事業所（８１学校教育）</t>
  </si>
  <si>
    <t>811 幼稚園</t>
  </si>
  <si>
    <t>812 小学校</t>
  </si>
  <si>
    <t>813 中学校，義務教育学校</t>
    <rPh sb="4" eb="7">
      <t>チュウガッコウ</t>
    </rPh>
    <rPh sb="8" eb="10">
      <t>ギム</t>
    </rPh>
    <rPh sb="10" eb="12">
      <t>キョウイク</t>
    </rPh>
    <rPh sb="12" eb="14">
      <t>ガッコウ</t>
    </rPh>
    <phoneticPr fontId="1"/>
  </si>
  <si>
    <t>814 高等学校，中等教育学校</t>
  </si>
  <si>
    <t>815 特別支援学校</t>
  </si>
  <si>
    <t>816 高等教育機関</t>
  </si>
  <si>
    <t>817 専修学校，各種学校</t>
  </si>
  <si>
    <t>818 学校教育支援機関</t>
  </si>
  <si>
    <t>819 幼保連携型認定こども園</t>
  </si>
  <si>
    <t>82 その他の教育，学習支援業</t>
  </si>
  <si>
    <t>820 管理，補助的経済活動を行う事業所（８２その他の教育，学習支援業）</t>
  </si>
  <si>
    <t>821 社会教育</t>
  </si>
  <si>
    <t>822 職業・教育支援施設</t>
  </si>
  <si>
    <t>823 学習塾</t>
  </si>
  <si>
    <t>824 教養・技能教授業</t>
  </si>
  <si>
    <t>829 他に分類されない教育，学習支援業</t>
  </si>
  <si>
    <t>83 医療業</t>
  </si>
  <si>
    <t>830 管理，補助的経済活動を行う事業所（８３医療業）</t>
  </si>
  <si>
    <t>831 病院</t>
  </si>
  <si>
    <t>832 一般診療所</t>
  </si>
  <si>
    <t>833 歯科診療所</t>
  </si>
  <si>
    <t>834 助産・看護業</t>
  </si>
  <si>
    <t>835 療術業</t>
  </si>
  <si>
    <t>836 医療に附帯するサービス業</t>
  </si>
  <si>
    <t>84 保健衛生</t>
  </si>
  <si>
    <t>840 管理，補助的経済活動を行う事業所（８４保健衛生）</t>
  </si>
  <si>
    <t>841 保健所</t>
  </si>
  <si>
    <t>842 健康相談施設</t>
  </si>
  <si>
    <t>849 その他の保健衛生</t>
  </si>
  <si>
    <t>85 社会保険・社会福祉・介護事業</t>
  </si>
  <si>
    <t>850 管理，補助的経済活動を行う事業所（８５社会保険・社会福祉・介護事業）</t>
  </si>
  <si>
    <t>851 社会保険事業団体</t>
  </si>
  <si>
    <t>852 福祉事務所</t>
  </si>
  <si>
    <t>853 児童福祉事業</t>
  </si>
  <si>
    <t>854 老人福祉・介護事業</t>
  </si>
  <si>
    <t>855 障害者福祉事業</t>
  </si>
  <si>
    <t>859 その他の社会保険・社会福祉・介護事業</t>
  </si>
  <si>
    <t>86 郵便局</t>
  </si>
  <si>
    <t>860 管理，補助的経済活動を行う事業所（８６郵便局）</t>
  </si>
  <si>
    <t>861 郵便局</t>
  </si>
  <si>
    <t>862 郵便局受託業</t>
  </si>
  <si>
    <t>87 協同組合（他に分類されないもの）</t>
  </si>
  <si>
    <t>870 管理，補助的経済活動を行う事業所（８７協同組合）</t>
  </si>
  <si>
    <t>871 農林水産業協同組合（他に分類されないもの）</t>
  </si>
  <si>
    <t>872 事業協同組合（他に分類されないもの）</t>
  </si>
  <si>
    <t>88 廃棄物処理業</t>
  </si>
  <si>
    <t>880 管理，補助的経済活動を行う事業所（８８廃棄物処理業）</t>
  </si>
  <si>
    <t>881 一般廃棄物処理業</t>
  </si>
  <si>
    <t>882 産業廃棄物処理業</t>
  </si>
  <si>
    <t>889 その他の廃棄物処理業</t>
  </si>
  <si>
    <t>89 自動車整備業</t>
  </si>
  <si>
    <t>890 管理，補助的経済活動を行う事業所（８９自動車整備業）</t>
  </si>
  <si>
    <t>891 自動車整備業</t>
  </si>
  <si>
    <t>90 機械等修理業（別掲を除く）</t>
  </si>
  <si>
    <t>900 管理，補助的経済活動を行う事業所（９０機械等修理業）</t>
  </si>
  <si>
    <t>901 機械修理業（電気機械器具を除く）</t>
  </si>
  <si>
    <t>902 電気機械器具修理業</t>
  </si>
  <si>
    <t>903 表具業</t>
  </si>
  <si>
    <t>909 その他の修理業</t>
  </si>
  <si>
    <t>91 職業紹介・労働者派遣業</t>
  </si>
  <si>
    <t>910 管理，補助的経済活動を行う事業所（９１職業紹介・労働者派遣業）</t>
  </si>
  <si>
    <t>911 職業紹介業</t>
  </si>
  <si>
    <t>912 労働者派遣業</t>
  </si>
  <si>
    <t>92 その他の事業サービス業</t>
  </si>
  <si>
    <t>920 管理，補助的経済活動を行う事業所（９２その他の事業サービス業）</t>
  </si>
  <si>
    <t>921 速記・ワープロ入力・複写業</t>
  </si>
  <si>
    <t>922 建物サービス業</t>
  </si>
  <si>
    <t>923 警備業</t>
  </si>
  <si>
    <t>929 他に分類されない事業サービス業</t>
  </si>
  <si>
    <t>93 政治・経済・文化団体</t>
  </si>
  <si>
    <t>931 経済団体</t>
  </si>
  <si>
    <t>932 労働団体</t>
  </si>
  <si>
    <t>933 学術・文化団体</t>
  </si>
  <si>
    <t>934 政治団体</t>
  </si>
  <si>
    <t>939 他に分類されない非営利的団体</t>
  </si>
  <si>
    <t>94 宗教</t>
  </si>
  <si>
    <t>941 神道系宗教</t>
  </si>
  <si>
    <t>942 仏教系宗教</t>
  </si>
  <si>
    <t>943 キリスト教系宗教</t>
    <phoneticPr fontId="1"/>
  </si>
  <si>
    <t>949 その他の宗教</t>
  </si>
  <si>
    <t>95 その他のサービス業</t>
  </si>
  <si>
    <t>950 管理，補助的経済活動を行う事業所（９５その他のサービス業）</t>
    <phoneticPr fontId="1"/>
  </si>
  <si>
    <t>951 集会場</t>
  </si>
  <si>
    <t>952 と畜場</t>
  </si>
  <si>
    <t>959 他に分類されないサービス業</t>
  </si>
  <si>
    <t>96 外国公務</t>
  </si>
  <si>
    <t>961 外国公館</t>
  </si>
  <si>
    <t>969 その他の外国公務</t>
  </si>
  <si>
    <t>97 国家公務</t>
  </si>
  <si>
    <t>971 立法機関</t>
  </si>
  <si>
    <t>972 司法機関</t>
  </si>
  <si>
    <t>973 行政機関</t>
  </si>
  <si>
    <t>98 地方公務</t>
  </si>
  <si>
    <t>981 都道府県機関</t>
  </si>
  <si>
    <t>982 市町村機関</t>
  </si>
  <si>
    <t>99 分類不能の産業</t>
  </si>
  <si>
    <t>999 分類不能の産業</t>
  </si>
  <si>
    <t>1-1</t>
    <phoneticPr fontId="1"/>
  </si>
  <si>
    <t>1-2</t>
  </si>
  <si>
    <t>1-3</t>
  </si>
  <si>
    <t>1-4</t>
  </si>
  <si>
    <t>1-5</t>
  </si>
  <si>
    <t>1-6</t>
  </si>
  <si>
    <t>1-7</t>
  </si>
  <si>
    <t>1-8</t>
  </si>
  <si>
    <t>1-9</t>
  </si>
  <si>
    <t>2-1</t>
    <phoneticPr fontId="1"/>
  </si>
  <si>
    <t>2-2</t>
  </si>
  <si>
    <t>2-3</t>
  </si>
  <si>
    <t>2-4</t>
  </si>
  <si>
    <t>2-5</t>
  </si>
  <si>
    <t>3-1</t>
    <phoneticPr fontId="1"/>
  </si>
  <si>
    <t>3-2</t>
  </si>
  <si>
    <t>4-1</t>
    <phoneticPr fontId="1"/>
  </si>
  <si>
    <t>4-2</t>
    <phoneticPr fontId="1"/>
  </si>
  <si>
    <t>企業名</t>
    <phoneticPr fontId="1"/>
  </si>
  <si>
    <t>　所在県</t>
    <rPh sb="1" eb="3">
      <t>ショザイ</t>
    </rPh>
    <rPh sb="3" eb="4">
      <t>ケン</t>
    </rPh>
    <phoneticPr fontId="1"/>
  </si>
  <si>
    <t>所在県以下住所</t>
    <rPh sb="0" eb="2">
      <t>ショザイ</t>
    </rPh>
    <rPh sb="2" eb="3">
      <t>ケン</t>
    </rPh>
    <rPh sb="3" eb="5">
      <t>イカ</t>
    </rPh>
    <phoneticPr fontId="1"/>
  </si>
  <si>
    <t>企業URL</t>
    <rPh sb="0" eb="2">
      <t>キギョウ</t>
    </rPh>
    <phoneticPr fontId="1"/>
  </si>
  <si>
    <t>産業分類　大分類</t>
    <rPh sb="0" eb="2">
      <t>サンギョウ</t>
    </rPh>
    <rPh sb="2" eb="4">
      <t>ブンルイ</t>
    </rPh>
    <rPh sb="5" eb="8">
      <t>ダイブンルイ</t>
    </rPh>
    <phoneticPr fontId="1"/>
  </si>
  <si>
    <t>産業分類　中分類</t>
    <rPh sb="5" eb="8">
      <t>チュウブンルイ</t>
    </rPh>
    <phoneticPr fontId="1"/>
  </si>
  <si>
    <t>産業分類　小分類</t>
    <rPh sb="5" eb="8">
      <t>ショウブンルイ</t>
    </rPh>
    <phoneticPr fontId="1"/>
  </si>
  <si>
    <t>取扱品目・事業内容</t>
    <rPh sb="0" eb="2">
      <t>トリアツカ</t>
    </rPh>
    <rPh sb="2" eb="4">
      <t>ヒンモク</t>
    </rPh>
    <rPh sb="5" eb="7">
      <t>ジギョウ</t>
    </rPh>
    <rPh sb="7" eb="9">
      <t>ナイヨウ</t>
    </rPh>
    <phoneticPr fontId="1"/>
  </si>
  <si>
    <t>担当者氏名</t>
    <rPh sb="0" eb="3">
      <t>タントウシャ</t>
    </rPh>
    <rPh sb="3" eb="5">
      <t>シメイ</t>
    </rPh>
    <phoneticPr fontId="1"/>
  </si>
  <si>
    <t>情報システム部門の有無</t>
    <rPh sb="0" eb="2">
      <t>ジョウホウ</t>
    </rPh>
    <rPh sb="6" eb="8">
      <t>ブモン</t>
    </rPh>
    <rPh sb="9" eb="11">
      <t>ウム</t>
    </rPh>
    <phoneticPr fontId="1"/>
  </si>
  <si>
    <t>支援形態の希望</t>
    <rPh sb="0" eb="2">
      <t>シエン</t>
    </rPh>
    <rPh sb="2" eb="4">
      <t>ケイタイ</t>
    </rPh>
    <rPh sb="5" eb="7">
      <t>キボウ</t>
    </rPh>
    <phoneticPr fontId="1"/>
  </si>
  <si>
    <t>所在県</t>
    <rPh sb="0" eb="2">
      <t>ショザイ</t>
    </rPh>
    <rPh sb="2" eb="3">
      <t>ケン</t>
    </rPh>
    <phoneticPr fontId="1"/>
  </si>
  <si>
    <t>プロジェクト実施希望期間</t>
    <rPh sb="6" eb="8">
      <t>ジッシ</t>
    </rPh>
    <rPh sb="8" eb="10">
      <t>キボウ</t>
    </rPh>
    <rPh sb="10" eb="12">
      <t>キカン</t>
    </rPh>
    <phoneticPr fontId="1"/>
  </si>
  <si>
    <t>開始希望時期</t>
    <rPh sb="0" eb="2">
      <t>カイシ</t>
    </rPh>
    <rPh sb="2" eb="4">
      <t>キボウ</t>
    </rPh>
    <rPh sb="4" eb="6">
      <t>ジキ</t>
    </rPh>
    <phoneticPr fontId="1"/>
  </si>
  <si>
    <t>終了希望時期</t>
    <rPh sb="0" eb="2">
      <t>シュウリョウ</t>
    </rPh>
    <rPh sb="2" eb="4">
      <t>キボウ</t>
    </rPh>
    <rPh sb="4" eb="6">
      <t>ジキ</t>
    </rPh>
    <phoneticPr fontId="1"/>
  </si>
  <si>
    <t>DXをとおして解決したい課題</t>
    <rPh sb="7" eb="9">
      <t>カイケツ</t>
    </rPh>
    <rPh sb="12" eb="14">
      <t>カダイ</t>
    </rPh>
    <phoneticPr fontId="1"/>
  </si>
  <si>
    <t>DXをとおして解決したい課題領域</t>
    <phoneticPr fontId="1"/>
  </si>
  <si>
    <t>㉑顧客対応･ｱﾌﾀｰｻｰﾋﾞｽ</t>
  </si>
  <si>
    <t>㉒その他の詳細</t>
    <rPh sb="3" eb="4">
      <t>タ</t>
    </rPh>
    <rPh sb="5" eb="7">
      <t>ショウサイ</t>
    </rPh>
    <phoneticPr fontId="1"/>
  </si>
  <si>
    <t>本事業を知った、又は応募を検討するまでに本事業の情報に接した経路</t>
    <phoneticPr fontId="1"/>
  </si>
  <si>
    <t>インターネット検索（他の案内・紹介等を受ける前に、自ら検索して本事業を知った場合）</t>
  </si>
  <si>
    <t>SNS・ニュース記事・メディア</t>
  </si>
  <si>
    <t>機関名</t>
    <rPh sb="0" eb="2">
      <t>キカン</t>
    </rPh>
    <rPh sb="2" eb="3">
      <t>メイ</t>
    </rPh>
    <phoneticPr fontId="1"/>
  </si>
  <si>
    <t>自治体・地域/機関名</t>
    <rPh sb="0" eb="3">
      <t>ジチタイ</t>
    </rPh>
    <rPh sb="4" eb="6">
      <t>チイキ</t>
    </rPh>
    <rPh sb="7" eb="9">
      <t>キカン</t>
    </rPh>
    <rPh sb="9" eb="10">
      <t>メイ</t>
    </rPh>
    <phoneticPr fontId="1"/>
  </si>
  <si>
    <t>団体名</t>
    <rPh sb="0" eb="2">
      <t>ダンタイ</t>
    </rPh>
    <rPh sb="2" eb="3">
      <t>メイ</t>
    </rPh>
    <phoneticPr fontId="1"/>
  </si>
  <si>
    <t>地域金融機関（地方銀行、信用金庫、信用組合等）からの案内</t>
  </si>
  <si>
    <t>業界団体・業界組合からの案内</t>
  </si>
  <si>
    <t>外部専門家（士業等）からの案内</t>
    <phoneticPr fontId="1"/>
  </si>
  <si>
    <t>専門家の資格</t>
    <rPh sb="0" eb="3">
      <t>センモンカ</t>
    </rPh>
    <rPh sb="4" eb="6">
      <t>シカク</t>
    </rPh>
    <phoneticPr fontId="1"/>
  </si>
  <si>
    <t>分からない・覚えていない</t>
  </si>
  <si>
    <t>その他の詳細</t>
    <rPh sb="2" eb="3">
      <t>タ</t>
    </rPh>
    <rPh sb="4" eb="6">
      <t>ショウサイ</t>
    </rPh>
    <phoneticPr fontId="1"/>
  </si>
  <si>
    <t>備考</t>
    <rPh sb="0" eb="2">
      <t>ビコウ</t>
    </rPh>
    <phoneticPr fontId="1"/>
  </si>
  <si>
    <t>https://www.e-stat.go.jp/classifications/terms/10</t>
  </si>
  <si>
    <t>※産業分類の確認には、「e-stat 統計分類・用語の検索 日本標準産業分類(令和５年[2023年]７月改定)」をご活用ください。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</si>
</sst>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0_ "/>
    <numFmt numFmtId="178" formatCode="0_);[Red]\(0\)"/>
  </numFmts>
  <fonts count="26" x14ac:knownFonts="1">
    <font>
      <sz val="11"/>
      <color theme="1"/>
      <name val="游ゴシック"/>
      <family val="2"/>
      <scheme val="minor"/>
    </font>
    <font>
      <sz val="6"/>
      <name val="游ゴシック"/>
      <family val="3"/>
      <charset val="128"/>
      <scheme val="minor"/>
    </font>
    <font>
      <u/>
      <sz val="10"/>
      <color theme="10"/>
      <name val="Meiryo UI"/>
      <family val="2"/>
      <charset val="128"/>
    </font>
    <font>
      <sz val="12"/>
      <color theme="1"/>
      <name val="Meiryo UI"/>
      <family val="3"/>
      <charset val="128"/>
    </font>
    <font>
      <sz val="10"/>
      <color theme="1"/>
      <name val="Meiryo UI"/>
      <family val="2"/>
      <charset val="128"/>
    </font>
    <font>
      <sz val="9"/>
      <color theme="1"/>
      <name val="Meiryo UI"/>
      <family val="3"/>
      <charset val="128"/>
    </font>
    <font>
      <u/>
      <sz val="11"/>
      <color theme="10"/>
      <name val="游ゴシック"/>
      <family val="2"/>
      <scheme val="minor"/>
    </font>
    <font>
      <sz val="11"/>
      <color theme="1"/>
      <name val="游ゴシック Medium"/>
      <family val="2"/>
      <charset val="128"/>
    </font>
    <font>
      <sz val="16"/>
      <color theme="1"/>
      <name val="Meiryo UI"/>
      <family val="3"/>
      <charset val="128"/>
    </font>
    <font>
      <b/>
      <u/>
      <sz val="16"/>
      <color theme="1"/>
      <name val="Meiryo UI"/>
      <family val="3"/>
      <charset val="128"/>
    </font>
    <font>
      <sz val="6"/>
      <name val="游ゴシック Medium"/>
      <family val="2"/>
      <charset val="128"/>
    </font>
    <font>
      <sz val="16"/>
      <name val="Meiryo UI"/>
      <family val="3"/>
      <charset val="128"/>
    </font>
    <font>
      <sz val="12"/>
      <name val="Meiryo UI"/>
      <family val="3"/>
      <charset val="128"/>
    </font>
    <font>
      <sz val="12"/>
      <color rgb="FF0070C0"/>
      <name val="Meiryo UI"/>
      <family val="3"/>
      <charset val="128"/>
    </font>
    <font>
      <b/>
      <sz val="12"/>
      <color rgb="FF0070C0"/>
      <name val="Meiryo UI"/>
      <family val="3"/>
      <charset val="128"/>
    </font>
    <font>
      <b/>
      <sz val="13"/>
      <color rgb="FF0070C0"/>
      <name val="Meiryo UI"/>
      <family val="3"/>
      <charset val="128"/>
    </font>
    <font>
      <sz val="12"/>
      <color theme="1"/>
      <name val="Meiryo UI"/>
      <family val="3"/>
    </font>
    <font>
      <b/>
      <u/>
      <sz val="12"/>
      <color theme="1"/>
      <name val="Meiryo UI"/>
      <family val="3"/>
      <charset val="128"/>
    </font>
    <font>
      <b/>
      <sz val="16"/>
      <color theme="1"/>
      <name val="Meiryo UI"/>
      <family val="3"/>
      <charset val="128"/>
    </font>
    <font>
      <sz val="11"/>
      <name val="游ゴシック Medium"/>
      <family val="2"/>
      <charset val="128"/>
    </font>
    <font>
      <sz val="11"/>
      <color theme="1"/>
      <name val="Meiryo UI"/>
      <family val="3"/>
      <charset val="128"/>
    </font>
    <font>
      <sz val="11"/>
      <color rgb="FF000000"/>
      <name val="游ゴシック"/>
      <family val="3"/>
      <charset val="128"/>
      <scheme val="minor"/>
    </font>
    <font>
      <sz val="11"/>
      <color theme="1"/>
      <name val="游ゴシック"/>
      <family val="3"/>
      <charset val="128"/>
      <scheme val="minor"/>
    </font>
    <font>
      <sz val="9"/>
      <color rgb="FF000000"/>
      <name val="Meiryo UI"/>
      <family val="3"/>
      <charset val="128"/>
    </font>
    <font>
      <u/>
      <sz val="9"/>
      <color theme="10"/>
      <name val="游ゴシック"/>
      <family val="2"/>
      <scheme val="minor"/>
    </font>
    <font>
      <u/>
      <sz val="8"/>
      <color theme="10"/>
      <name val="游ゴシック"/>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bgColor indexed="64"/>
      </patternFill>
    </fill>
  </fills>
  <borders count="9">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4" fillId="0" borderId="0">
      <alignment vertical="center"/>
    </xf>
    <xf numFmtId="0" fontId="2" fillId="0" borderId="0" applyNumberFormat="0" applyFill="0" applyBorder="0" applyAlignment="0" applyProtection="0">
      <alignment vertical="center"/>
    </xf>
    <xf numFmtId="0" fontId="6" fillId="0" borderId="0" applyNumberFormat="0" applyFill="0" applyBorder="0" applyAlignment="0" applyProtection="0"/>
    <xf numFmtId="0" fontId="7" fillId="0" borderId="0">
      <alignment vertical="center"/>
    </xf>
  </cellStyleXfs>
  <cellXfs count="84">
    <xf numFmtId="0" fontId="0" fillId="0" borderId="0" xfId="0"/>
    <xf numFmtId="0" fontId="8" fillId="0" borderId="0" xfId="4" applyFont="1" applyAlignment="1">
      <alignment horizontal="left" vertical="center"/>
    </xf>
    <xf numFmtId="0" fontId="9" fillId="0" borderId="0" xfId="4" applyFont="1" applyAlignment="1">
      <alignment horizontal="left" vertical="center"/>
    </xf>
    <xf numFmtId="49" fontId="9" fillId="0" borderId="0" xfId="4" applyNumberFormat="1" applyFont="1" applyAlignment="1">
      <alignment horizontal="left" vertical="center"/>
    </xf>
    <xf numFmtId="0" fontId="9" fillId="0" borderId="0" xfId="4" applyFont="1" applyAlignment="1">
      <alignment horizontal="center" vertical="center"/>
    </xf>
    <xf numFmtId="0" fontId="3" fillId="0" borderId="0" xfId="4" applyFont="1" applyAlignment="1">
      <alignment horizontal="left" vertical="center"/>
    </xf>
    <xf numFmtId="49" fontId="3" fillId="0" borderId="0" xfId="4" applyNumberFormat="1" applyFont="1" applyAlignment="1">
      <alignment horizontal="left" vertical="center"/>
    </xf>
    <xf numFmtId="0" fontId="3"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left" vertical="center"/>
    </xf>
    <xf numFmtId="0" fontId="14" fillId="0" borderId="0" xfId="4" applyFont="1" applyAlignment="1">
      <alignment horizontal="left" vertical="center"/>
    </xf>
    <xf numFmtId="0" fontId="15" fillId="0" borderId="0" xfId="4" applyFont="1" applyAlignment="1">
      <alignment horizontal="left" vertical="center"/>
    </xf>
    <xf numFmtId="49" fontId="14" fillId="0" borderId="0" xfId="4" applyNumberFormat="1" applyFont="1" applyAlignment="1">
      <alignment horizontal="left" vertical="center"/>
    </xf>
    <xf numFmtId="0" fontId="14" fillId="0" borderId="0" xfId="4" applyFont="1" applyAlignment="1">
      <alignment horizontal="center" vertical="center"/>
    </xf>
    <xf numFmtId="0" fontId="16" fillId="0" borderId="0" xfId="4" applyFont="1" applyAlignment="1">
      <alignment horizontal="left" vertical="center"/>
    </xf>
    <xf numFmtId="49" fontId="12" fillId="3" borderId="0" xfId="4" applyNumberFormat="1" applyFont="1" applyFill="1" applyAlignment="1">
      <alignment horizontal="centerContinuous" vertical="center" wrapText="1"/>
    </xf>
    <xf numFmtId="0" fontId="12" fillId="3" borderId="0" xfId="4" applyFont="1" applyFill="1" applyAlignment="1">
      <alignment horizontal="centerContinuous" vertical="center" wrapText="1"/>
    </xf>
    <xf numFmtId="49" fontId="3" fillId="0" borderId="0" xfId="4" applyNumberFormat="1" applyFont="1" applyAlignment="1">
      <alignment horizontal="centerContinuous" vertical="center"/>
    </xf>
    <xf numFmtId="0" fontId="3" fillId="0" borderId="0" xfId="4" applyFont="1" applyAlignment="1">
      <alignment horizontal="centerContinuous" vertical="center"/>
    </xf>
    <xf numFmtId="49" fontId="3" fillId="0" borderId="0" xfId="4" applyNumberFormat="1" applyFont="1" applyAlignment="1">
      <alignment horizontal="centerContinuous" vertical="center" wrapText="1"/>
    </xf>
    <xf numFmtId="49" fontId="14" fillId="0" borderId="0" xfId="4" applyNumberFormat="1" applyFont="1" applyAlignment="1">
      <alignment horizontal="centerContinuous" vertical="center"/>
    </xf>
    <xf numFmtId="0" fontId="14" fillId="0" borderId="0" xfId="4" applyFont="1" applyAlignment="1">
      <alignment horizontal="centerContinuous" vertical="center"/>
    </xf>
    <xf numFmtId="0" fontId="12" fillId="0" borderId="0" xfId="4" applyFont="1">
      <alignment vertical="center"/>
    </xf>
    <xf numFmtId="0" fontId="12" fillId="0" borderId="0" xfId="4" applyFont="1" applyAlignment="1" applyProtection="1">
      <alignment horizontal="left" vertical="center"/>
      <protection locked="0"/>
    </xf>
    <xf numFmtId="0" fontId="3" fillId="0" borderId="0" xfId="4" applyFont="1">
      <alignment vertical="center"/>
    </xf>
    <xf numFmtId="0" fontId="18" fillId="0" borderId="0" xfId="4" applyFont="1" applyAlignment="1">
      <alignment horizontal="left" vertical="center"/>
    </xf>
    <xf numFmtId="0" fontId="3" fillId="2" borderId="5" xfId="4" applyFont="1" applyFill="1" applyBorder="1" applyAlignment="1">
      <alignment horizontal="center" vertical="center"/>
    </xf>
    <xf numFmtId="0" fontId="5" fillId="0" borderId="0" xfId="4" applyFont="1" applyAlignment="1">
      <alignment horizontal="left" vertical="center"/>
    </xf>
    <xf numFmtId="0" fontId="3" fillId="0" borderId="0" xfId="4" applyFont="1" applyAlignment="1">
      <alignment horizontal="right" vertical="center"/>
    </xf>
    <xf numFmtId="0" fontId="3" fillId="0" borderId="0" xfId="4" applyFont="1" applyAlignment="1">
      <alignment horizontal="right" vertical="center" wrapText="1"/>
    </xf>
    <xf numFmtId="0" fontId="12" fillId="0" borderId="0" xfId="4" applyFont="1" applyAlignment="1">
      <alignment horizontal="right" vertical="center"/>
    </xf>
    <xf numFmtId="0" fontId="3" fillId="0" borderId="3" xfId="4" applyFont="1" applyBorder="1" applyAlignment="1">
      <alignment horizontal="center" vertical="center"/>
    </xf>
    <xf numFmtId="0" fontId="3" fillId="0" borderId="1" xfId="4" applyFont="1" applyBorder="1" applyAlignment="1">
      <alignment horizontal="center" vertical="center"/>
    </xf>
    <xf numFmtId="0" fontId="20" fillId="3" borderId="5" xfId="0" applyFont="1" applyFill="1" applyBorder="1"/>
    <xf numFmtId="0" fontId="12" fillId="4" borderId="0" xfId="4" applyFont="1" applyFill="1" applyAlignment="1">
      <alignment horizontal="left" vertical="center"/>
    </xf>
    <xf numFmtId="0" fontId="12" fillId="4" borderId="0" xfId="4" applyFont="1" applyFill="1" applyAlignment="1">
      <alignment horizontal="center" vertical="center"/>
    </xf>
    <xf numFmtId="0" fontId="3" fillId="4" borderId="0" xfId="4" applyFont="1" applyFill="1" applyAlignment="1">
      <alignment horizontal="left" vertical="center"/>
    </xf>
    <xf numFmtId="0" fontId="11" fillId="4" borderId="0" xfId="4" applyFont="1" applyFill="1" applyAlignment="1">
      <alignment horizontal="left" vertical="center"/>
    </xf>
    <xf numFmtId="0" fontId="11" fillId="4" borderId="0" xfId="4" applyFont="1" applyFill="1" applyAlignment="1">
      <alignment horizontal="center" vertical="center"/>
    </xf>
    <xf numFmtId="0" fontId="8" fillId="4" borderId="0" xfId="4" applyFont="1" applyFill="1" applyAlignment="1">
      <alignment horizontal="left" vertical="center"/>
    </xf>
    <xf numFmtId="0" fontId="13" fillId="4" borderId="0" xfId="4" applyFont="1" applyFill="1" applyAlignment="1">
      <alignment horizontal="left" vertical="center"/>
    </xf>
    <xf numFmtId="0" fontId="12" fillId="4" borderId="0" xfId="4" applyFont="1" applyFill="1" applyAlignment="1" applyProtection="1">
      <alignment horizontal="left" vertical="center"/>
      <protection locked="0"/>
    </xf>
    <xf numFmtId="0" fontId="19" fillId="4" borderId="0" xfId="4" applyFont="1" applyFill="1">
      <alignment vertical="center"/>
    </xf>
    <xf numFmtId="176" fontId="0" fillId="0" borderId="0" xfId="0" applyNumberFormat="1"/>
    <xf numFmtId="0" fontId="20" fillId="0" borderId="0" xfId="0" applyFont="1"/>
    <xf numFmtId="0" fontId="12" fillId="3" borderId="5" xfId="4" applyFont="1" applyFill="1" applyBorder="1">
      <alignment vertical="center"/>
    </xf>
    <xf numFmtId="49" fontId="3" fillId="0" borderId="0" xfId="4" applyNumberFormat="1" applyFont="1" applyAlignment="1">
      <alignment horizontal="center" vertical="center"/>
    </xf>
    <xf numFmtId="0" fontId="12" fillId="3" borderId="0" xfId="4" applyFont="1" applyFill="1" applyAlignment="1">
      <alignment horizontal="center" vertical="center" wrapText="1"/>
    </xf>
    <xf numFmtId="49" fontId="3" fillId="0" borderId="0" xfId="4" applyNumberFormat="1" applyFont="1" applyAlignment="1">
      <alignment horizontal="center" vertical="center" wrapText="1"/>
    </xf>
    <xf numFmtId="0" fontId="12" fillId="0" borderId="0" xfId="4" applyFont="1" applyAlignment="1">
      <alignment horizontal="left" vertical="center"/>
    </xf>
    <xf numFmtId="176" fontId="3" fillId="0" borderId="0" xfId="4" applyNumberFormat="1" applyFont="1" applyAlignment="1">
      <alignment horizontal="right" vertical="center"/>
    </xf>
    <xf numFmtId="49" fontId="12" fillId="5" borderId="0" xfId="4" applyNumberFormat="1" applyFont="1" applyFill="1" applyAlignment="1">
      <alignment horizontal="centerContinuous" vertical="center" wrapText="1"/>
    </xf>
    <xf numFmtId="0" fontId="12" fillId="5" borderId="0" xfId="4" applyFont="1" applyFill="1" applyAlignment="1">
      <alignment horizontal="centerContinuous" vertical="center" wrapText="1"/>
    </xf>
    <xf numFmtId="176" fontId="3" fillId="0" borderId="0" xfId="4" applyNumberFormat="1" applyFont="1" applyAlignment="1">
      <alignment horizontal="left" vertical="center"/>
    </xf>
    <xf numFmtId="0" fontId="21" fillId="0" borderId="0" xfId="0" applyFont="1"/>
    <xf numFmtId="0" fontId="3" fillId="0" borderId="0" xfId="0" applyFont="1" applyAlignment="1">
      <alignment vertical="center"/>
    </xf>
    <xf numFmtId="0" fontId="3" fillId="3" borderId="5" xfId="0" applyFont="1" applyFill="1" applyBorder="1" applyAlignment="1">
      <alignment vertical="center"/>
    </xf>
    <xf numFmtId="0" fontId="21" fillId="0" borderId="0" xfId="0" applyFont="1" applyAlignment="1">
      <alignment horizontal="center"/>
    </xf>
    <xf numFmtId="14" fontId="0" fillId="0" borderId="0" xfId="0" quotePrefix="1" applyNumberFormat="1"/>
    <xf numFmtId="14" fontId="0" fillId="0" borderId="2" xfId="0" quotePrefix="1" applyNumberFormat="1" applyBorder="1"/>
    <xf numFmtId="0" fontId="0" fillId="0" borderId="0" xfId="0" quotePrefix="1"/>
    <xf numFmtId="178" fontId="0" fillId="0" borderId="0" xfId="0" applyNumberFormat="1"/>
    <xf numFmtId="0" fontId="3" fillId="0" borderId="0" xfId="4" applyFont="1" applyAlignment="1" applyProtection="1">
      <alignment horizontal="left" vertical="center"/>
      <protection locked="0"/>
    </xf>
    <xf numFmtId="0" fontId="22" fillId="0" borderId="0" xfId="0" applyFont="1"/>
    <xf numFmtId="0" fontId="5" fillId="6" borderId="0" xfId="4" applyFont="1" applyFill="1" applyAlignment="1" applyProtection="1">
      <alignment horizontal="left" vertical="center"/>
      <protection locked="0"/>
    </xf>
    <xf numFmtId="0" fontId="24" fillId="0" borderId="0" xfId="3" applyFont="1" applyAlignment="1">
      <alignment horizontal="left" vertical="center"/>
    </xf>
    <xf numFmtId="0" fontId="25" fillId="0" borderId="0" xfId="3" applyFont="1" applyProtection="1">
      <protection locked="0"/>
    </xf>
    <xf numFmtId="0" fontId="12" fillId="3" borderId="0" xfId="4" applyFont="1" applyFill="1">
      <alignment vertical="center"/>
    </xf>
    <xf numFmtId="0" fontId="6" fillId="3" borderId="3" xfId="3" applyFill="1" applyBorder="1" applyAlignment="1" applyProtection="1">
      <alignment horizontal="left" vertical="center"/>
      <protection locked="0"/>
    </xf>
    <xf numFmtId="0" fontId="3" fillId="3" borderId="4" xfId="4" applyFont="1" applyFill="1" applyBorder="1" applyAlignment="1" applyProtection="1">
      <alignment horizontal="left" vertical="center"/>
      <protection locked="0"/>
    </xf>
    <xf numFmtId="49" fontId="3" fillId="0" borderId="3" xfId="4" applyNumberFormat="1" applyFont="1" applyBorder="1" applyAlignment="1">
      <alignment horizontal="left" vertical="center" wrapText="1"/>
    </xf>
    <xf numFmtId="49" fontId="3" fillId="0" borderId="6" xfId="4" applyNumberFormat="1" applyFont="1" applyBorder="1" applyAlignment="1">
      <alignment horizontal="left" vertical="center" wrapText="1"/>
    </xf>
    <xf numFmtId="49" fontId="3" fillId="0" borderId="4" xfId="4" applyNumberFormat="1" applyFont="1" applyBorder="1" applyAlignment="1">
      <alignment horizontal="left" vertical="center" wrapText="1"/>
    </xf>
    <xf numFmtId="0" fontId="3" fillId="3" borderId="3" xfId="4" applyFont="1" applyFill="1" applyBorder="1" applyAlignment="1" applyProtection="1">
      <alignment horizontal="left" vertical="center"/>
      <protection locked="0"/>
    </xf>
    <xf numFmtId="0" fontId="12" fillId="3" borderId="0" xfId="4" applyFont="1" applyFill="1" applyAlignment="1">
      <alignment vertical="center" wrapText="1"/>
    </xf>
    <xf numFmtId="0" fontId="3" fillId="3" borderId="7" xfId="4" applyFont="1" applyFill="1" applyBorder="1" applyAlignment="1" applyProtection="1">
      <alignment horizontal="left" vertical="center"/>
      <protection locked="0"/>
    </xf>
    <xf numFmtId="0" fontId="3" fillId="3" borderId="8" xfId="4" applyFont="1" applyFill="1" applyBorder="1" applyAlignment="1" applyProtection="1">
      <alignment horizontal="left" vertical="center"/>
      <protection locked="0"/>
    </xf>
    <xf numFmtId="0" fontId="12" fillId="5" borderId="0" xfId="4" applyFont="1" applyFill="1" applyAlignment="1">
      <alignment vertical="center" wrapText="1"/>
    </xf>
    <xf numFmtId="177" fontId="3" fillId="3" borderId="3" xfId="4" applyNumberFormat="1" applyFont="1" applyFill="1" applyBorder="1" applyAlignment="1" applyProtection="1">
      <alignment horizontal="left" vertical="center"/>
      <protection locked="0"/>
    </xf>
    <xf numFmtId="177" fontId="3" fillId="3" borderId="4" xfId="4" applyNumberFormat="1" applyFont="1" applyFill="1" applyBorder="1" applyAlignment="1" applyProtection="1">
      <alignment horizontal="left" vertical="center"/>
      <protection locked="0"/>
    </xf>
    <xf numFmtId="176" fontId="3" fillId="3" borderId="3" xfId="4" applyNumberFormat="1" applyFont="1" applyFill="1" applyBorder="1" applyAlignment="1" applyProtection="1">
      <alignment horizontal="left" vertical="center"/>
      <protection locked="0"/>
    </xf>
    <xf numFmtId="176" fontId="3" fillId="3" borderId="4" xfId="4" applyNumberFormat="1" applyFont="1" applyFill="1" applyBorder="1" applyAlignment="1" applyProtection="1">
      <alignment horizontal="left" vertical="center"/>
      <protection locked="0"/>
    </xf>
    <xf numFmtId="0" fontId="12" fillId="5" borderId="0" xfId="4" applyFont="1" applyFill="1">
      <alignment vertical="center"/>
    </xf>
    <xf numFmtId="0" fontId="3" fillId="3" borderId="6" xfId="4" applyFont="1" applyFill="1" applyBorder="1" applyAlignment="1" applyProtection="1">
      <alignment horizontal="left" vertical="center"/>
      <protection locked="0"/>
    </xf>
  </cellXfs>
  <cellStyles count="5">
    <cellStyle name="ハイパーリンク" xfId="3" builtinId="8"/>
    <cellStyle name="ハイパーリンク 2" xfId="2" xr:uid="{7B4D4594-276C-4702-9EAE-699C15275FE5}"/>
    <cellStyle name="標準" xfId="0" builtinId="0"/>
    <cellStyle name="標準 2" xfId="1" xr:uid="{4142F0D9-DEE5-4B1A-9176-4A1660C5866D}"/>
    <cellStyle name="標準 3" xfId="4" xr:uid="{E80413B3-46E4-4965-B5C8-E5E1A682E529}"/>
  </cellStyles>
  <dxfs count="74">
    <dxf>
      <fill>
        <patternFill>
          <bgColor theme="9" tint="0.59996337778862885"/>
        </patternFill>
      </fill>
    </dxf>
    <dxf>
      <fill>
        <patternFill>
          <bgColor theme="0" tint="-0.24994659260841701"/>
        </patternFill>
      </fill>
    </dxf>
    <dxf>
      <fill>
        <patternFill>
          <bgColor rgb="FFFFCCCC"/>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ont>
        <color theme="9"/>
      </font>
    </dxf>
    <dxf>
      <font>
        <b/>
        <i val="0"/>
        <color rgb="FFFF0000"/>
      </font>
    </dxf>
    <dxf>
      <fill>
        <patternFill>
          <bgColor theme="9" tint="0.59996337778862885"/>
        </patternFill>
      </fill>
    </dxf>
    <dxf>
      <fill>
        <patternFill>
          <bgColor theme="0" tint="-0.24994659260841701"/>
        </patternFill>
      </fill>
    </dxf>
    <dxf>
      <fill>
        <patternFill>
          <bgColor rgb="FFFFCCCC"/>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rgb="FFFFCCCC"/>
        </patternFill>
      </fill>
    </dxf>
    <dxf>
      <fill>
        <patternFill>
          <bgColor rgb="FFFFCCCC"/>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rgb="FFFFCCCC"/>
        </patternFill>
      </fill>
    </dxf>
    <dxf>
      <fill>
        <patternFill>
          <bgColor theme="9" tint="0.59996337778862885"/>
        </patternFill>
      </fill>
    </dxf>
    <dxf>
      <fill>
        <patternFill>
          <bgColor theme="0" tint="-0.2499465926084170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M$112" lockText="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CheckBox" fmlaLink="$M$119" lockText="1"/>
</file>

<file path=xl/ctrlProps/ctrlProp2.xml><?xml version="1.0" encoding="utf-8"?>
<formControlPr xmlns="http://schemas.microsoft.com/office/spreadsheetml/2009/9/main" objectType="CheckBox" fmlaLink="$M$118" lockText="1"/>
</file>

<file path=xl/ctrlProps/ctrlProp20.xml><?xml version="1.0" encoding="utf-8"?>
<formControlPr xmlns="http://schemas.microsoft.com/office/spreadsheetml/2009/9/main" objectType="CheckBox" fmlaLink="$M$117" lockText="1"/>
</file>

<file path=xl/ctrlProps/ctrlProp21.xml><?xml version="1.0" encoding="utf-8"?>
<formControlPr xmlns="http://schemas.microsoft.com/office/spreadsheetml/2009/9/main" objectType="CheckBox" fmlaLink="$M$114" lockText="1"/>
</file>

<file path=xl/ctrlProps/ctrlProp22.xml><?xml version="1.0" encoding="utf-8"?>
<formControlPr xmlns="http://schemas.microsoft.com/office/spreadsheetml/2009/9/main" objectType="CheckBox" fmlaLink="$M$116" lockText="1"/>
</file>

<file path=xl/ctrlProps/ctrlProp23.xml><?xml version="1.0" encoding="utf-8"?>
<formControlPr xmlns="http://schemas.microsoft.com/office/spreadsheetml/2009/9/main" objectType="CheckBox" fmlaLink="$M$115" lockText="1"/>
</file>

<file path=xl/ctrlProps/ctrlProp24.xml><?xml version="1.0" encoding="utf-8"?>
<formControlPr xmlns="http://schemas.microsoft.com/office/spreadsheetml/2009/9/main" objectType="CheckBox" fmlaLink="$M$113" lockText="1"/>
</file>

<file path=xl/ctrlProps/ctrlProp25.xml><?xml version="1.0" encoding="utf-8"?>
<formControlPr xmlns="http://schemas.microsoft.com/office/spreadsheetml/2009/9/main" objectType="CheckBox" fmlaLink="$M$120" lockText="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fmlaLink="$M$121" lockText="1"/>
</file>

<file path=xl/ctrlProps/ctrlProp30.xml><?xml version="1.0" encoding="utf-8"?>
<formControlPr xmlns="http://schemas.microsoft.com/office/spreadsheetml/2009/9/main" objectType="CheckBox" fmlaLink="$M$122" lockText="1"/>
</file>

<file path=xl/ctrlProps/ctrlProp31.xml><?xml version="1.0" encoding="utf-8"?>
<formControlPr xmlns="http://schemas.microsoft.com/office/spreadsheetml/2009/9/main" objectType="CheckBox" fmlaLink="$M$128" lockText="1"/>
</file>

<file path=xl/ctrlProps/ctrlProp32.xml><?xml version="1.0" encoding="utf-8"?>
<formControlPr xmlns="http://schemas.microsoft.com/office/spreadsheetml/2009/9/main" objectType="CheckBox" fmlaLink="$M$131" lockText="1"/>
</file>

<file path=xl/ctrlProps/ctrlProp33.xml><?xml version="1.0" encoding="utf-8"?>
<formControlPr xmlns="http://schemas.microsoft.com/office/spreadsheetml/2009/9/main" objectType="CheckBox" fmlaLink="$M$129" lockText="1"/>
</file>

<file path=xl/ctrlProps/ctrlProp34.xml><?xml version="1.0" encoding="utf-8"?>
<formControlPr xmlns="http://schemas.microsoft.com/office/spreadsheetml/2009/9/main" objectType="CheckBox" fmlaLink="$M$127" lockText="1"/>
</file>

<file path=xl/ctrlProps/ctrlProp35.xml><?xml version="1.0" encoding="utf-8"?>
<formControlPr xmlns="http://schemas.microsoft.com/office/spreadsheetml/2009/9/main" objectType="CheckBox" fmlaLink="$M$124" lockText="1"/>
</file>

<file path=xl/ctrlProps/ctrlProp36.xml><?xml version="1.0" encoding="utf-8"?>
<formControlPr xmlns="http://schemas.microsoft.com/office/spreadsheetml/2009/9/main" objectType="CheckBox" fmlaLink="$M$126" lockText="1"/>
</file>

<file path=xl/ctrlProps/ctrlProp37.xml><?xml version="1.0" encoding="utf-8"?>
<formControlPr xmlns="http://schemas.microsoft.com/office/spreadsheetml/2009/9/main" objectType="CheckBox" fmlaLink="$M$125" lockText="1"/>
</file>

<file path=xl/ctrlProps/ctrlProp38.xml><?xml version="1.0" encoding="utf-8"?>
<formControlPr xmlns="http://schemas.microsoft.com/office/spreadsheetml/2009/9/main" objectType="CheckBox" fmlaLink="$M$123" lockText="1"/>
</file>

<file path=xl/ctrlProps/ctrlProp39.xml><?xml version="1.0" encoding="utf-8"?>
<formControlPr xmlns="http://schemas.microsoft.com/office/spreadsheetml/2009/9/main" objectType="CheckBox" fmlaLink="$M$130" lockText="1"/>
</file>

<file path=xl/ctrlProps/ctrlProp4.xml><?xml version="1.0" encoding="utf-8"?>
<formControlPr xmlns="http://schemas.microsoft.com/office/spreadsheetml/2009/9/main" objectType="CheckBox" fmlaLink="$M$133" lockText="1"/>
</file>

<file path=xl/ctrlProps/ctrlProp40.xml><?xml version="1.0" encoding="utf-8"?>
<formControlPr xmlns="http://schemas.microsoft.com/office/spreadsheetml/2009/9/main" objectType="CheckBox" fmlaLink="$M$132" lockText="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fmlaLink="$M$139" lockText="1"/>
</file>

<file path=xl/ctrlProps/ctrlProp47.xml><?xml version="1.0" encoding="utf-8"?>
<formControlPr xmlns="http://schemas.microsoft.com/office/spreadsheetml/2009/9/main" objectType="CheckBox" fmlaLink="$M$146" lockText="1"/>
</file>

<file path=xl/ctrlProps/ctrlProp48.xml><?xml version="1.0" encoding="utf-8"?>
<formControlPr xmlns="http://schemas.microsoft.com/office/spreadsheetml/2009/9/main" objectType="CheckBox" fmlaLink="$M$144" lockText="1"/>
</file>

<file path=xl/ctrlProps/ctrlProp49.xml><?xml version="1.0" encoding="utf-8"?>
<formControlPr xmlns="http://schemas.microsoft.com/office/spreadsheetml/2009/9/main" objectType="CheckBox" fmlaLink="$M$150" lockText="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M$151" lockText="1"/>
</file>

<file path=xl/ctrlProps/ctrlProp51.xml><?xml version="1.0" encoding="utf-8"?>
<formControlPr xmlns="http://schemas.microsoft.com/office/spreadsheetml/2009/9/main" objectType="CheckBox" fmlaLink="$M$143" lockText="1"/>
</file>

<file path=xl/ctrlProps/ctrlProp52.xml><?xml version="1.0" encoding="utf-8"?>
<formControlPr xmlns="http://schemas.microsoft.com/office/spreadsheetml/2009/9/main" objectType="CheckBox" fmlaLink="$M$148" lockText="1"/>
</file>

<file path=xl/ctrlProps/ctrlProp53.xml><?xml version="1.0" encoding="utf-8"?>
<formControlPr xmlns="http://schemas.microsoft.com/office/spreadsheetml/2009/9/main" objectType="CheckBox" fmlaLink="$M$142" lockText="1"/>
</file>

<file path=xl/ctrlProps/ctrlProp54.xml><?xml version="1.0" encoding="utf-8"?>
<formControlPr xmlns="http://schemas.microsoft.com/office/spreadsheetml/2009/9/main" objectType="CheckBox" fmlaLink="$M$140" lockText="1"/>
</file>

<file path=xl/ctrlProps/ctrlProp55.xml><?xml version="1.0" encoding="utf-8"?>
<formControlPr xmlns="http://schemas.microsoft.com/office/spreadsheetml/2009/9/main" objectType="CheckBox" fmlaLink="$M$141" lockText="1"/>
</file>

<file path=xl/ctrlProps/ctrlProp56.xml><?xml version="1.0" encoding="utf-8"?>
<formControlPr xmlns="http://schemas.microsoft.com/office/spreadsheetml/2009/9/main" objectType="CheckBox" fmlaLink="$M$145" lockText="1"/>
</file>

<file path=xl/ctrlProps/ctrlProp57.xml><?xml version="1.0" encoding="utf-8"?>
<formControlPr xmlns="http://schemas.microsoft.com/office/spreadsheetml/2009/9/main" objectType="CheckBox" fmlaLink="$M$147" lockText="1"/>
</file>

<file path=xl/ctrlProps/ctrlProp58.xml><?xml version="1.0" encoding="utf-8"?>
<formControlPr xmlns="http://schemas.microsoft.com/office/spreadsheetml/2009/9/main" objectType="CheckBox" fmlaLink="$M$149" lockText="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111</xdr:row>
          <xdr:rowOff>28575</xdr:rowOff>
        </xdr:from>
        <xdr:to>
          <xdr:col>6</xdr:col>
          <xdr:colOff>238125</xdr:colOff>
          <xdr:row>111</xdr:row>
          <xdr:rowOff>228600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117</xdr:row>
          <xdr:rowOff>47625</xdr:rowOff>
        </xdr:from>
        <xdr:to>
          <xdr:col>6</xdr:col>
          <xdr:colOff>238125</xdr:colOff>
          <xdr:row>117</xdr:row>
          <xdr:rowOff>238125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120</xdr:row>
          <xdr:rowOff>47625</xdr:rowOff>
        </xdr:from>
        <xdr:to>
          <xdr:col>6</xdr:col>
          <xdr:colOff>238125</xdr:colOff>
          <xdr:row>120</xdr:row>
          <xdr:rowOff>238125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132</xdr:row>
          <xdr:rowOff>47625</xdr:rowOff>
        </xdr:from>
        <xdr:to>
          <xdr:col>6</xdr:col>
          <xdr:colOff>238125</xdr:colOff>
          <xdr:row>132</xdr:row>
          <xdr:rowOff>238125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0</xdr:rowOff>
        </xdr:from>
        <xdr:to>
          <xdr:col>7</xdr:col>
          <xdr:colOff>228600</xdr:colOff>
          <xdr:row>106</xdr:row>
          <xdr:rowOff>76200</xdr:rowOff>
        </xdr:to>
        <xdr:sp macro="" textlink="">
          <xdr:nvSpPr>
            <xdr:cNvPr id="3150" name="Group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99</xdr:row>
          <xdr:rowOff>0</xdr:rowOff>
        </xdr:from>
        <xdr:to>
          <xdr:col>7</xdr:col>
          <xdr:colOff>85725</xdr:colOff>
          <xdr:row>103</xdr:row>
          <xdr:rowOff>104775</xdr:rowOff>
        </xdr:to>
        <xdr:sp macro="" textlink="">
          <xdr:nvSpPr>
            <xdr:cNvPr id="3151" name="Group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0</xdr:rowOff>
        </xdr:from>
        <xdr:to>
          <xdr:col>7</xdr:col>
          <xdr:colOff>323850</xdr:colOff>
          <xdr:row>103</xdr:row>
          <xdr:rowOff>19050</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99</xdr:row>
          <xdr:rowOff>0</xdr:rowOff>
        </xdr:from>
        <xdr:to>
          <xdr:col>7</xdr:col>
          <xdr:colOff>238125</xdr:colOff>
          <xdr:row>105</xdr:row>
          <xdr:rowOff>114300</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99</xdr:row>
          <xdr:rowOff>0</xdr:rowOff>
        </xdr:from>
        <xdr:to>
          <xdr:col>7</xdr:col>
          <xdr:colOff>190500</xdr:colOff>
          <xdr:row>104</xdr:row>
          <xdr:rowOff>57150</xdr:rowOff>
        </xdr:to>
        <xdr:sp macro="" textlink="">
          <xdr:nvSpPr>
            <xdr:cNvPr id="3172" name="Group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99</xdr:row>
          <xdr:rowOff>0</xdr:rowOff>
        </xdr:from>
        <xdr:to>
          <xdr:col>7</xdr:col>
          <xdr:colOff>123825</xdr:colOff>
          <xdr:row>100</xdr:row>
          <xdr:rowOff>152400</xdr:rowOff>
        </xdr:to>
        <xdr:sp macro="" textlink="">
          <xdr:nvSpPr>
            <xdr:cNvPr id="3173" name="Group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99</xdr:row>
          <xdr:rowOff>0</xdr:rowOff>
        </xdr:from>
        <xdr:to>
          <xdr:col>7</xdr:col>
          <xdr:colOff>171450</xdr:colOff>
          <xdr:row>105</xdr:row>
          <xdr:rowOff>104775</xdr:rowOff>
        </xdr:to>
        <xdr:sp macro="" textlink="">
          <xdr:nvSpPr>
            <xdr:cNvPr id="3184" name="Group Box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99</xdr:row>
          <xdr:rowOff>0</xdr:rowOff>
        </xdr:from>
        <xdr:to>
          <xdr:col>7</xdr:col>
          <xdr:colOff>104775</xdr:colOff>
          <xdr:row>101</xdr:row>
          <xdr:rowOff>104775</xdr:rowOff>
        </xdr:to>
        <xdr:sp macro="" textlink="">
          <xdr:nvSpPr>
            <xdr:cNvPr id="3185" name="Group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99</xdr:row>
          <xdr:rowOff>0</xdr:rowOff>
        </xdr:from>
        <xdr:to>
          <xdr:col>7</xdr:col>
          <xdr:colOff>180975</xdr:colOff>
          <xdr:row>100</xdr:row>
          <xdr:rowOff>38100</xdr:rowOff>
        </xdr:to>
        <xdr:sp macro="" textlink="">
          <xdr:nvSpPr>
            <xdr:cNvPr id="3188" name="Group Box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99</xdr:row>
          <xdr:rowOff>0</xdr:rowOff>
        </xdr:from>
        <xdr:to>
          <xdr:col>7</xdr:col>
          <xdr:colOff>238125</xdr:colOff>
          <xdr:row>100</xdr:row>
          <xdr:rowOff>361950</xdr:rowOff>
        </xdr:to>
        <xdr:sp macro="" textlink="">
          <xdr:nvSpPr>
            <xdr:cNvPr id="3192" name="Group Box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xdr:twoCellAnchor>
    <xdr:from>
      <xdr:col>3</xdr:col>
      <xdr:colOff>64303</xdr:colOff>
      <xdr:row>2</xdr:row>
      <xdr:rowOff>692773</xdr:rowOff>
    </xdr:from>
    <xdr:to>
      <xdr:col>4</xdr:col>
      <xdr:colOff>79715</xdr:colOff>
      <xdr:row>2</xdr:row>
      <xdr:rowOff>836773</xdr:rowOff>
    </xdr:to>
    <xdr:sp macro="" textlink="">
      <xdr:nvSpPr>
        <xdr:cNvPr id="15" name="正方形/長方形 14">
          <a:extLst>
            <a:ext uri="{FF2B5EF4-FFF2-40B4-BE49-F238E27FC236}">
              <a16:creationId xmlns:a16="http://schemas.microsoft.com/office/drawing/2014/main" id="{1A33D82F-4A36-4399-A33D-D19368DE54F7}"/>
            </a:ext>
          </a:extLst>
        </xdr:cNvPr>
        <xdr:cNvSpPr/>
      </xdr:nvSpPr>
      <xdr:spPr>
        <a:xfrm>
          <a:off x="524131" y="1323394"/>
          <a:ext cx="146791" cy="144000"/>
        </a:xfrm>
        <a:prstGeom prst="rect">
          <a:avLst/>
        </a:prstGeom>
        <a:solidFill>
          <a:srgbClr val="FFCCCC"/>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64079</xdr:colOff>
      <xdr:row>2</xdr:row>
      <xdr:rowOff>897106</xdr:rowOff>
    </xdr:from>
    <xdr:to>
      <xdr:col>4</xdr:col>
      <xdr:colOff>79491</xdr:colOff>
      <xdr:row>2</xdr:row>
      <xdr:rowOff>1041106</xdr:rowOff>
    </xdr:to>
    <xdr:sp macro="" textlink="">
      <xdr:nvSpPr>
        <xdr:cNvPr id="16" name="正方形/長方形 15">
          <a:extLst>
            <a:ext uri="{FF2B5EF4-FFF2-40B4-BE49-F238E27FC236}">
              <a16:creationId xmlns:a16="http://schemas.microsoft.com/office/drawing/2014/main" id="{17B81F38-2294-485F-813E-2E9ED646E934}"/>
            </a:ext>
          </a:extLst>
        </xdr:cNvPr>
        <xdr:cNvSpPr/>
      </xdr:nvSpPr>
      <xdr:spPr>
        <a:xfrm>
          <a:off x="523907" y="1527727"/>
          <a:ext cx="146791" cy="144000"/>
        </a:xfrm>
        <a:prstGeom prst="rect">
          <a:avLst/>
        </a:prstGeom>
        <a:solidFill>
          <a:schemeClr val="accent6">
            <a:lumMod val="40000"/>
            <a:lumOff val="6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64303</xdr:colOff>
      <xdr:row>2</xdr:row>
      <xdr:rowOff>1311004</xdr:rowOff>
    </xdr:from>
    <xdr:to>
      <xdr:col>4</xdr:col>
      <xdr:colOff>79715</xdr:colOff>
      <xdr:row>2</xdr:row>
      <xdr:rowOff>1449148</xdr:rowOff>
    </xdr:to>
    <xdr:sp macro="" textlink="">
      <xdr:nvSpPr>
        <xdr:cNvPr id="18" name="正方形/長方形 17">
          <a:extLst>
            <a:ext uri="{FF2B5EF4-FFF2-40B4-BE49-F238E27FC236}">
              <a16:creationId xmlns:a16="http://schemas.microsoft.com/office/drawing/2014/main" id="{F6636257-9D34-4661-914B-9258951EAE8C}"/>
            </a:ext>
          </a:extLst>
        </xdr:cNvPr>
        <xdr:cNvSpPr/>
      </xdr:nvSpPr>
      <xdr:spPr>
        <a:xfrm>
          <a:off x="524131" y="1941625"/>
          <a:ext cx="146791" cy="138144"/>
        </a:xfrm>
        <a:prstGeom prst="rect">
          <a:avLst/>
        </a:prstGeom>
        <a:solidFill>
          <a:schemeClr val="accent5">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38100</xdr:colOff>
          <xdr:row>118</xdr:row>
          <xdr:rowOff>47625</xdr:rowOff>
        </xdr:from>
        <xdr:to>
          <xdr:col>6</xdr:col>
          <xdr:colOff>238125</xdr:colOff>
          <xdr:row>118</xdr:row>
          <xdr:rowOff>238125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116</xdr:row>
          <xdr:rowOff>47625</xdr:rowOff>
        </xdr:from>
        <xdr:to>
          <xdr:col>6</xdr:col>
          <xdr:colOff>238125</xdr:colOff>
          <xdr:row>116</xdr:row>
          <xdr:rowOff>238125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113</xdr:row>
          <xdr:rowOff>47625</xdr:rowOff>
        </xdr:from>
        <xdr:to>
          <xdr:col>6</xdr:col>
          <xdr:colOff>238125</xdr:colOff>
          <xdr:row>113</xdr:row>
          <xdr:rowOff>238125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115</xdr:row>
          <xdr:rowOff>47625</xdr:rowOff>
        </xdr:from>
        <xdr:to>
          <xdr:col>6</xdr:col>
          <xdr:colOff>238125</xdr:colOff>
          <xdr:row>115</xdr:row>
          <xdr:rowOff>238125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114</xdr:row>
          <xdr:rowOff>47625</xdr:rowOff>
        </xdr:from>
        <xdr:to>
          <xdr:col>6</xdr:col>
          <xdr:colOff>238125</xdr:colOff>
          <xdr:row>114</xdr:row>
          <xdr:rowOff>238125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112</xdr:row>
          <xdr:rowOff>47625</xdr:rowOff>
        </xdr:from>
        <xdr:to>
          <xdr:col>6</xdr:col>
          <xdr:colOff>238125</xdr:colOff>
          <xdr:row>112</xdr:row>
          <xdr:rowOff>238125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119</xdr:row>
          <xdr:rowOff>47625</xdr:rowOff>
        </xdr:from>
        <xdr:to>
          <xdr:col>6</xdr:col>
          <xdr:colOff>238125</xdr:colOff>
          <xdr:row>119</xdr:row>
          <xdr:rowOff>238125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64143</xdr:colOff>
      <xdr:row>2</xdr:row>
      <xdr:rowOff>1105283</xdr:rowOff>
    </xdr:from>
    <xdr:to>
      <xdr:col>4</xdr:col>
      <xdr:colOff>79555</xdr:colOff>
      <xdr:row>2</xdr:row>
      <xdr:rowOff>1249283</xdr:rowOff>
    </xdr:to>
    <xdr:sp macro="" textlink="">
      <xdr:nvSpPr>
        <xdr:cNvPr id="4" name="正方形/長方形 3">
          <a:extLst>
            <a:ext uri="{FF2B5EF4-FFF2-40B4-BE49-F238E27FC236}">
              <a16:creationId xmlns:a16="http://schemas.microsoft.com/office/drawing/2014/main" id="{749BABD2-8C61-4A02-AA25-9D68D421D055}"/>
            </a:ext>
          </a:extLst>
        </xdr:cNvPr>
        <xdr:cNvSpPr/>
      </xdr:nvSpPr>
      <xdr:spPr>
        <a:xfrm>
          <a:off x="524131" y="1732539"/>
          <a:ext cx="150156" cy="144000"/>
        </a:xfrm>
        <a:prstGeom prst="rect">
          <a:avLst/>
        </a:prstGeom>
        <a:solidFill>
          <a:schemeClr val="bg1">
            <a:lumMod val="7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171450</xdr:colOff>
          <xdr:row>86</xdr:row>
          <xdr:rowOff>0</xdr:rowOff>
        </xdr:from>
        <xdr:to>
          <xdr:col>7</xdr:col>
          <xdr:colOff>180975</xdr:colOff>
          <xdr:row>88</xdr:row>
          <xdr:rowOff>85725</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86</xdr:row>
          <xdr:rowOff>0</xdr:rowOff>
        </xdr:from>
        <xdr:to>
          <xdr:col>7</xdr:col>
          <xdr:colOff>123825</xdr:colOff>
          <xdr:row>90</xdr:row>
          <xdr:rowOff>57150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85</xdr:row>
          <xdr:rowOff>0</xdr:rowOff>
        </xdr:from>
        <xdr:to>
          <xdr:col>7</xdr:col>
          <xdr:colOff>180975</xdr:colOff>
          <xdr:row>87</xdr:row>
          <xdr:rowOff>85725</xdr:rowOff>
        </xdr:to>
        <xdr:sp macro="" textlink="">
          <xdr:nvSpPr>
            <xdr:cNvPr id="3213" name="Group Box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85</xdr:row>
          <xdr:rowOff>0</xdr:rowOff>
        </xdr:from>
        <xdr:to>
          <xdr:col>7</xdr:col>
          <xdr:colOff>123825</xdr:colOff>
          <xdr:row>89</xdr:row>
          <xdr:rowOff>57150</xdr:rowOff>
        </xdr:to>
        <xdr:sp macro="" textlink="">
          <xdr:nvSpPr>
            <xdr:cNvPr id="3214" name="Group Box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90</xdr:row>
          <xdr:rowOff>0</xdr:rowOff>
        </xdr:from>
        <xdr:to>
          <xdr:col>7</xdr:col>
          <xdr:colOff>180975</xdr:colOff>
          <xdr:row>92</xdr:row>
          <xdr:rowOff>152400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86</xdr:row>
          <xdr:rowOff>0</xdr:rowOff>
        </xdr:from>
        <xdr:to>
          <xdr:col>7</xdr:col>
          <xdr:colOff>190500</xdr:colOff>
          <xdr:row>88</xdr:row>
          <xdr:rowOff>209550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86</xdr:row>
          <xdr:rowOff>0</xdr:rowOff>
        </xdr:from>
        <xdr:to>
          <xdr:col>7</xdr:col>
          <xdr:colOff>133350</xdr:colOff>
          <xdr:row>90</xdr:row>
          <xdr:rowOff>66675</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89</xdr:row>
          <xdr:rowOff>0</xdr:rowOff>
        </xdr:from>
        <xdr:to>
          <xdr:col>7</xdr:col>
          <xdr:colOff>180975</xdr:colOff>
          <xdr:row>91</xdr:row>
          <xdr:rowOff>76200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121</xdr:row>
          <xdr:rowOff>28575</xdr:rowOff>
        </xdr:from>
        <xdr:to>
          <xdr:col>6</xdr:col>
          <xdr:colOff>238125</xdr:colOff>
          <xdr:row>121</xdr:row>
          <xdr:rowOff>228600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0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127</xdr:row>
          <xdr:rowOff>47625</xdr:rowOff>
        </xdr:from>
        <xdr:to>
          <xdr:col>6</xdr:col>
          <xdr:colOff>238125</xdr:colOff>
          <xdr:row>127</xdr:row>
          <xdr:rowOff>238125</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0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130</xdr:row>
          <xdr:rowOff>47625</xdr:rowOff>
        </xdr:from>
        <xdr:to>
          <xdr:col>6</xdr:col>
          <xdr:colOff>238125</xdr:colOff>
          <xdr:row>130</xdr:row>
          <xdr:rowOff>238125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0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128</xdr:row>
          <xdr:rowOff>47625</xdr:rowOff>
        </xdr:from>
        <xdr:to>
          <xdr:col>6</xdr:col>
          <xdr:colOff>238125</xdr:colOff>
          <xdr:row>128</xdr:row>
          <xdr:rowOff>238125</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0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126</xdr:row>
          <xdr:rowOff>47625</xdr:rowOff>
        </xdr:from>
        <xdr:to>
          <xdr:col>6</xdr:col>
          <xdr:colOff>238125</xdr:colOff>
          <xdr:row>126</xdr:row>
          <xdr:rowOff>238125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0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123</xdr:row>
          <xdr:rowOff>47625</xdr:rowOff>
        </xdr:from>
        <xdr:to>
          <xdr:col>6</xdr:col>
          <xdr:colOff>238125</xdr:colOff>
          <xdr:row>123</xdr:row>
          <xdr:rowOff>238125</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0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125</xdr:row>
          <xdr:rowOff>47625</xdr:rowOff>
        </xdr:from>
        <xdr:to>
          <xdr:col>6</xdr:col>
          <xdr:colOff>238125</xdr:colOff>
          <xdr:row>125</xdr:row>
          <xdr:rowOff>238125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0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124</xdr:row>
          <xdr:rowOff>47625</xdr:rowOff>
        </xdr:from>
        <xdr:to>
          <xdr:col>6</xdr:col>
          <xdr:colOff>238125</xdr:colOff>
          <xdr:row>124</xdr:row>
          <xdr:rowOff>238125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0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122</xdr:row>
          <xdr:rowOff>47625</xdr:rowOff>
        </xdr:from>
        <xdr:to>
          <xdr:col>6</xdr:col>
          <xdr:colOff>238125</xdr:colOff>
          <xdr:row>122</xdr:row>
          <xdr:rowOff>238125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0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129</xdr:row>
          <xdr:rowOff>47625</xdr:rowOff>
        </xdr:from>
        <xdr:to>
          <xdr:col>6</xdr:col>
          <xdr:colOff>238125</xdr:colOff>
          <xdr:row>129</xdr:row>
          <xdr:rowOff>238125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0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131</xdr:row>
          <xdr:rowOff>47625</xdr:rowOff>
        </xdr:from>
        <xdr:to>
          <xdr:col>6</xdr:col>
          <xdr:colOff>238125</xdr:colOff>
          <xdr:row>131</xdr:row>
          <xdr:rowOff>238125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0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76</xdr:row>
          <xdr:rowOff>0</xdr:rowOff>
        </xdr:from>
        <xdr:to>
          <xdr:col>7</xdr:col>
          <xdr:colOff>180975</xdr:colOff>
          <xdr:row>78</xdr:row>
          <xdr:rowOff>152400</xdr:rowOff>
        </xdr:to>
        <xdr:sp macro="" textlink="">
          <xdr:nvSpPr>
            <xdr:cNvPr id="3263" name="Group Box 191" hidden="1">
              <a:extLst>
                <a:ext uri="{63B3BB69-23CF-44E3-9099-C40C66FF867C}">
                  <a14:compatExt spid="_x0000_s3263"/>
                </a:ext>
                <a:ext uri="{FF2B5EF4-FFF2-40B4-BE49-F238E27FC236}">
                  <a16:creationId xmlns:a16="http://schemas.microsoft.com/office/drawing/2014/main" id="{00000000-0008-0000-0000-0000B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75</xdr:row>
          <xdr:rowOff>0</xdr:rowOff>
        </xdr:from>
        <xdr:to>
          <xdr:col>7</xdr:col>
          <xdr:colOff>180975</xdr:colOff>
          <xdr:row>77</xdr:row>
          <xdr:rowOff>76200</xdr:rowOff>
        </xdr:to>
        <xdr:sp macro="" textlink="">
          <xdr:nvSpPr>
            <xdr:cNvPr id="3264" name="Group Box 192" hidden="1">
              <a:extLst>
                <a:ext uri="{63B3BB69-23CF-44E3-9099-C40C66FF867C}">
                  <a14:compatExt spid="_x0000_s3264"/>
                </a:ext>
                <a:ext uri="{FF2B5EF4-FFF2-40B4-BE49-F238E27FC236}">
                  <a16:creationId xmlns:a16="http://schemas.microsoft.com/office/drawing/2014/main" id="{00000000-0008-0000-0000-0000C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133</xdr:row>
          <xdr:rowOff>0</xdr:rowOff>
        </xdr:from>
        <xdr:to>
          <xdr:col>7</xdr:col>
          <xdr:colOff>180975</xdr:colOff>
          <xdr:row>135</xdr:row>
          <xdr:rowOff>209550</xdr:rowOff>
        </xdr:to>
        <xdr:sp macro="" textlink="">
          <xdr:nvSpPr>
            <xdr:cNvPr id="3265" name="Group Box 193" hidden="1">
              <a:extLst>
                <a:ext uri="{63B3BB69-23CF-44E3-9099-C40C66FF867C}">
                  <a14:compatExt spid="_x0000_s3265"/>
                </a:ext>
                <a:ext uri="{FF2B5EF4-FFF2-40B4-BE49-F238E27FC236}">
                  <a16:creationId xmlns:a16="http://schemas.microsoft.com/office/drawing/2014/main" id="{00000000-0008-0000-0000-0000C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133</xdr:row>
          <xdr:rowOff>0</xdr:rowOff>
        </xdr:from>
        <xdr:to>
          <xdr:col>7</xdr:col>
          <xdr:colOff>123825</xdr:colOff>
          <xdr:row>135</xdr:row>
          <xdr:rowOff>295275</xdr:rowOff>
        </xdr:to>
        <xdr:sp macro="" textlink="">
          <xdr:nvSpPr>
            <xdr:cNvPr id="3266" name="Group Box 194" hidden="1">
              <a:extLst>
                <a:ext uri="{63B3BB69-23CF-44E3-9099-C40C66FF867C}">
                  <a14:compatExt spid="_x0000_s3266"/>
                </a:ext>
                <a:ext uri="{FF2B5EF4-FFF2-40B4-BE49-F238E27FC236}">
                  <a16:creationId xmlns:a16="http://schemas.microsoft.com/office/drawing/2014/main" id="{00000000-0008-0000-0000-0000C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133</xdr:row>
          <xdr:rowOff>0</xdr:rowOff>
        </xdr:from>
        <xdr:to>
          <xdr:col>7</xdr:col>
          <xdr:colOff>180975</xdr:colOff>
          <xdr:row>135</xdr:row>
          <xdr:rowOff>171450</xdr:rowOff>
        </xdr:to>
        <xdr:sp macro="" textlink="">
          <xdr:nvSpPr>
            <xdr:cNvPr id="3267" name="Group Box 195" hidden="1">
              <a:extLst>
                <a:ext uri="{63B3BB69-23CF-44E3-9099-C40C66FF867C}">
                  <a14:compatExt spid="_x0000_s3267"/>
                </a:ext>
                <a:ext uri="{FF2B5EF4-FFF2-40B4-BE49-F238E27FC236}">
                  <a16:creationId xmlns:a16="http://schemas.microsoft.com/office/drawing/2014/main" id="{00000000-0008-0000-0000-0000C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138</xdr:row>
          <xdr:rowOff>28575</xdr:rowOff>
        </xdr:from>
        <xdr:to>
          <xdr:col>6</xdr:col>
          <xdr:colOff>238125</xdr:colOff>
          <xdr:row>138</xdr:row>
          <xdr:rowOff>219075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0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145</xdr:row>
          <xdr:rowOff>47625</xdr:rowOff>
        </xdr:from>
        <xdr:to>
          <xdr:col>6</xdr:col>
          <xdr:colOff>238125</xdr:colOff>
          <xdr:row>145</xdr:row>
          <xdr:rowOff>238125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0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143</xdr:row>
          <xdr:rowOff>47625</xdr:rowOff>
        </xdr:from>
        <xdr:to>
          <xdr:col>6</xdr:col>
          <xdr:colOff>238125</xdr:colOff>
          <xdr:row>143</xdr:row>
          <xdr:rowOff>238125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0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149</xdr:row>
          <xdr:rowOff>47625</xdr:rowOff>
        </xdr:from>
        <xdr:to>
          <xdr:col>6</xdr:col>
          <xdr:colOff>238125</xdr:colOff>
          <xdr:row>149</xdr:row>
          <xdr:rowOff>238125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0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150</xdr:row>
          <xdr:rowOff>47625</xdr:rowOff>
        </xdr:from>
        <xdr:to>
          <xdr:col>6</xdr:col>
          <xdr:colOff>238125</xdr:colOff>
          <xdr:row>150</xdr:row>
          <xdr:rowOff>238125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0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142</xdr:row>
          <xdr:rowOff>47625</xdr:rowOff>
        </xdr:from>
        <xdr:to>
          <xdr:col>6</xdr:col>
          <xdr:colOff>238125</xdr:colOff>
          <xdr:row>142</xdr:row>
          <xdr:rowOff>238125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0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147</xdr:row>
          <xdr:rowOff>47625</xdr:rowOff>
        </xdr:from>
        <xdr:to>
          <xdr:col>6</xdr:col>
          <xdr:colOff>238125</xdr:colOff>
          <xdr:row>147</xdr:row>
          <xdr:rowOff>238125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0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141</xdr:row>
          <xdr:rowOff>47625</xdr:rowOff>
        </xdr:from>
        <xdr:to>
          <xdr:col>6</xdr:col>
          <xdr:colOff>238125</xdr:colOff>
          <xdr:row>141</xdr:row>
          <xdr:rowOff>238125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0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139</xdr:row>
          <xdr:rowOff>47625</xdr:rowOff>
        </xdr:from>
        <xdr:to>
          <xdr:col>6</xdr:col>
          <xdr:colOff>238125</xdr:colOff>
          <xdr:row>139</xdr:row>
          <xdr:rowOff>238125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0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140</xdr:row>
          <xdr:rowOff>47625</xdr:rowOff>
        </xdr:from>
        <xdr:to>
          <xdr:col>6</xdr:col>
          <xdr:colOff>238125</xdr:colOff>
          <xdr:row>140</xdr:row>
          <xdr:rowOff>238125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0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144</xdr:row>
          <xdr:rowOff>47625</xdr:rowOff>
        </xdr:from>
        <xdr:to>
          <xdr:col>6</xdr:col>
          <xdr:colOff>238125</xdr:colOff>
          <xdr:row>144</xdr:row>
          <xdr:rowOff>238125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0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146</xdr:row>
          <xdr:rowOff>47625</xdr:rowOff>
        </xdr:from>
        <xdr:to>
          <xdr:col>6</xdr:col>
          <xdr:colOff>238125</xdr:colOff>
          <xdr:row>146</xdr:row>
          <xdr:rowOff>238125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0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148</xdr:row>
          <xdr:rowOff>47625</xdr:rowOff>
        </xdr:from>
        <xdr:to>
          <xdr:col>6</xdr:col>
          <xdr:colOff>238125</xdr:colOff>
          <xdr:row>148</xdr:row>
          <xdr:rowOff>238125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1" Type="http://schemas.openxmlformats.org/officeDocument/2006/relationships/hyperlink" Target="https://www.e-stat.go.jp/classifications/terms/10"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19736-3576-45AA-B539-1464664D5B57}">
  <sheetPr codeName="Sheet3">
    <pageSetUpPr fitToPage="1"/>
  </sheetPr>
  <dimension ref="A1:Q193"/>
  <sheetViews>
    <sheetView showGridLines="0" tabSelected="1" view="pageBreakPreview" zoomScale="85" zoomScaleNormal="55" zoomScaleSheetLayoutView="85" workbookViewId="0">
      <selection activeCell="D3" sqref="D3:L3"/>
    </sheetView>
  </sheetViews>
  <sheetFormatPr defaultColWidth="8.75" defaultRowHeight="19.899999999999999" customHeight="1" outlineLevelRow="1" x14ac:dyDescent="0.4"/>
  <cols>
    <col min="1" max="1" width="2" style="5" customWidth="1"/>
    <col min="2" max="2" width="1.875" style="5" customWidth="1"/>
    <col min="3" max="3" width="2.125" style="5" customWidth="1"/>
    <col min="4" max="4" width="1.75" style="6" customWidth="1"/>
    <col min="5" max="5" width="13.125" style="7" customWidth="1"/>
    <col min="6" max="6" width="1.75" style="5" customWidth="1"/>
    <col min="7" max="7" width="3.75" style="5" customWidth="1"/>
    <col min="8" max="8" width="30.125" style="5" customWidth="1"/>
    <col min="9" max="9" width="61.875" style="5" customWidth="1"/>
    <col min="10" max="10" width="15.5" style="5" customWidth="1"/>
    <col min="11" max="11" width="75.625" style="5" customWidth="1"/>
    <col min="12" max="12" width="3.875" style="5" customWidth="1"/>
    <col min="13" max="13" width="7.375" style="42" hidden="1" customWidth="1"/>
    <col min="14" max="14" width="5.75" style="35" hidden="1" customWidth="1"/>
    <col min="15" max="15" width="7.875" style="35" hidden="1" customWidth="1"/>
    <col min="16" max="16" width="12.75" style="35" hidden="1" customWidth="1"/>
    <col min="17" max="17" width="8.75" style="36" hidden="1" customWidth="1"/>
    <col min="18" max="18" width="3.75" style="5" customWidth="1"/>
    <col min="19" max="16384" width="8.75" style="5"/>
  </cols>
  <sheetData>
    <row r="1" spans="1:17" s="1" customFormat="1" ht="30" customHeight="1" outlineLevel="1" x14ac:dyDescent="0.4">
      <c r="B1" s="2" t="s">
        <v>0</v>
      </c>
      <c r="C1" s="2"/>
      <c r="D1" s="3"/>
      <c r="E1" s="4"/>
      <c r="F1" s="2"/>
      <c r="G1" s="2"/>
      <c r="M1" s="37"/>
      <c r="N1" s="38"/>
      <c r="O1" s="38"/>
      <c r="P1" s="38"/>
      <c r="Q1" s="39"/>
    </row>
    <row r="2" spans="1:17" ht="19.899999999999999" customHeight="1" outlineLevel="1" x14ac:dyDescent="0.4">
      <c r="M2" s="34"/>
    </row>
    <row r="3" spans="1:17" ht="117.75" customHeight="1" outlineLevel="1" x14ac:dyDescent="0.4">
      <c r="D3" s="70" t="s">
        <v>1</v>
      </c>
      <c r="E3" s="71"/>
      <c r="F3" s="71"/>
      <c r="G3" s="71"/>
      <c r="H3" s="71"/>
      <c r="I3" s="71"/>
      <c r="J3" s="71"/>
      <c r="K3" s="71"/>
      <c r="L3" s="72"/>
      <c r="M3" s="34" t="s">
        <v>2</v>
      </c>
    </row>
    <row r="4" spans="1:17" s="9" customFormat="1" ht="49.9" customHeight="1" x14ac:dyDescent="0.4">
      <c r="B4" s="10"/>
      <c r="C4" s="11" t="s">
        <v>3</v>
      </c>
      <c r="D4" s="12"/>
      <c r="E4" s="13"/>
      <c r="F4" s="10"/>
      <c r="G4" s="10"/>
      <c r="M4" s="34"/>
      <c r="N4" s="35"/>
      <c r="O4" s="35"/>
      <c r="P4" s="35"/>
      <c r="Q4" s="40"/>
    </row>
    <row r="5" spans="1:17" ht="30" customHeight="1" x14ac:dyDescent="0.4">
      <c r="A5" s="14"/>
      <c r="B5" s="14"/>
      <c r="C5" s="14"/>
      <c r="D5" s="15" t="s">
        <v>4</v>
      </c>
      <c r="E5" s="16"/>
      <c r="F5" s="16"/>
      <c r="G5" s="67" t="s">
        <v>5</v>
      </c>
      <c r="H5" s="67"/>
      <c r="I5" s="67"/>
      <c r="J5" s="67"/>
      <c r="K5" s="67"/>
      <c r="L5" s="67"/>
      <c r="M5" s="34"/>
      <c r="N5" s="35" t="s">
        <v>6</v>
      </c>
      <c r="O5" s="35" t="str">
        <f>IF(G10="","不適","適")</f>
        <v>不適</v>
      </c>
      <c r="P5" s="35" t="str">
        <f>IF(AND(N5="要",O5="不適"),"要修正","完了")</f>
        <v>要修正</v>
      </c>
      <c r="Q5" s="36">
        <f>IF(P5="","",COUNTIF($P$5:P5,"要修正"))</f>
        <v>1</v>
      </c>
    </row>
    <row r="6" spans="1:17" ht="10.15" customHeight="1" x14ac:dyDescent="0.4">
      <c r="D6" s="17"/>
      <c r="E6" s="18"/>
      <c r="F6" s="18"/>
      <c r="M6" s="34"/>
      <c r="Q6" s="36" t="str">
        <f>IF(P6="","",COUNTIF($P$5:P6,"要修正"))</f>
        <v/>
      </c>
    </row>
    <row r="7" spans="1:17" ht="10.5" customHeight="1" x14ac:dyDescent="0.4">
      <c r="D7" s="17"/>
      <c r="E7" s="5"/>
      <c r="F7" s="18"/>
      <c r="G7" s="27" t="s">
        <v>7</v>
      </c>
      <c r="M7" s="34"/>
      <c r="Q7" s="36" t="str">
        <f>IF(P7="","",COUNTIF($P$5:P7,"要修正"))</f>
        <v/>
      </c>
    </row>
    <row r="8" spans="1:17" ht="10.5" customHeight="1" x14ac:dyDescent="0.4">
      <c r="D8" s="17"/>
      <c r="E8" s="5"/>
      <c r="F8" s="18"/>
      <c r="G8" s="27" t="s">
        <v>8</v>
      </c>
      <c r="M8" s="34"/>
      <c r="Q8" s="36" t="str">
        <f>IF(P8="","",COUNTIF($P$5:P8,"要修正"))</f>
        <v/>
      </c>
    </row>
    <row r="9" spans="1:17" ht="10.5" customHeight="1" x14ac:dyDescent="0.4">
      <c r="D9" s="17"/>
      <c r="E9" s="5"/>
      <c r="F9" s="18"/>
      <c r="G9" s="27"/>
      <c r="M9" s="34"/>
      <c r="Q9" s="36" t="str">
        <f>IF(P9="","",COUNTIF($P$5:P9,"要修正"))</f>
        <v/>
      </c>
    </row>
    <row r="10" spans="1:17" ht="19.899999999999999" customHeight="1" x14ac:dyDescent="0.4">
      <c r="C10" s="7"/>
      <c r="D10" s="19"/>
      <c r="E10" s="28" t="s">
        <v>9</v>
      </c>
      <c r="F10" s="18"/>
      <c r="G10" s="73"/>
      <c r="H10" s="69"/>
      <c r="M10" s="34"/>
      <c r="Q10" s="36" t="str">
        <f>IF(P10="","",COUNTIF($P$5:P10,"要修正"))</f>
        <v/>
      </c>
    </row>
    <row r="11" spans="1:17" ht="19.899999999999999" customHeight="1" x14ac:dyDescent="0.4">
      <c r="D11" s="17"/>
      <c r="E11" s="18"/>
      <c r="F11" s="18"/>
      <c r="G11" s="18"/>
      <c r="M11" s="34"/>
      <c r="Q11" s="36" t="str">
        <f>IF(P11="","",COUNTIF($P$5:P11,"要修正"))</f>
        <v/>
      </c>
    </row>
    <row r="12" spans="1:17" ht="30" customHeight="1" x14ac:dyDescent="0.4">
      <c r="A12" s="14"/>
      <c r="B12" s="14"/>
      <c r="C12" s="14"/>
      <c r="D12" s="15" t="s">
        <v>10</v>
      </c>
      <c r="E12" s="16"/>
      <c r="F12" s="16"/>
      <c r="G12" s="67" t="s">
        <v>11</v>
      </c>
      <c r="H12" s="67"/>
      <c r="I12" s="67"/>
      <c r="J12" s="67"/>
      <c r="K12" s="67"/>
      <c r="L12" s="67"/>
      <c r="M12" s="34"/>
      <c r="N12" s="35" t="s">
        <v>6</v>
      </c>
      <c r="O12" s="35" t="str">
        <f>IF(G16="","不適","適")</f>
        <v>不適</v>
      </c>
      <c r="P12" s="35" t="str">
        <f>IF(AND(N12="要",O12="不適"),"要修正","完了")</f>
        <v>要修正</v>
      </c>
      <c r="Q12" s="36">
        <f>IF(P12="","",COUNTIF($P$5:P12,"要修正"))</f>
        <v>2</v>
      </c>
    </row>
    <row r="13" spans="1:17" ht="10.15" customHeight="1" x14ac:dyDescent="0.4">
      <c r="D13" s="17"/>
      <c r="E13" s="18"/>
      <c r="F13" s="18"/>
      <c r="M13" s="34"/>
      <c r="Q13" s="36" t="str">
        <f>IF(P13="","",COUNTIF($P$5:P13,"要修正"))</f>
        <v/>
      </c>
    </row>
    <row r="14" spans="1:17" ht="10.5" customHeight="1" x14ac:dyDescent="0.4">
      <c r="D14" s="17"/>
      <c r="E14" s="5"/>
      <c r="F14" s="18"/>
      <c r="G14" s="27" t="s">
        <v>12</v>
      </c>
      <c r="M14" s="34"/>
      <c r="Q14" s="36" t="str">
        <f>IF(P14="","",COUNTIF($P$5:P14,"要修正"))</f>
        <v/>
      </c>
    </row>
    <row r="15" spans="1:17" ht="10.5" customHeight="1" x14ac:dyDescent="0.4">
      <c r="D15" s="17"/>
      <c r="E15" s="5"/>
      <c r="F15" s="18"/>
      <c r="G15" s="27"/>
      <c r="M15" s="34"/>
      <c r="Q15" s="36" t="str">
        <f>IF(P15="","",COUNTIF($P$5:P15,"要修正"))</f>
        <v/>
      </c>
    </row>
    <row r="16" spans="1:17" ht="19.899999999999999" customHeight="1" x14ac:dyDescent="0.4">
      <c r="C16" s="7"/>
      <c r="D16" s="19"/>
      <c r="E16" s="28" t="s">
        <v>13</v>
      </c>
      <c r="F16" s="18"/>
      <c r="G16" s="78"/>
      <c r="H16" s="79"/>
      <c r="M16" s="34"/>
      <c r="Q16" s="36" t="str">
        <f>IF(P16="","",COUNTIF($P$5:P16,"要修正"))</f>
        <v/>
      </c>
    </row>
    <row r="17" spans="1:17" ht="19.899999999999999" customHeight="1" x14ac:dyDescent="0.4">
      <c r="D17" s="17"/>
      <c r="E17" s="18"/>
      <c r="F17" s="18"/>
      <c r="G17" s="18"/>
      <c r="M17" s="34"/>
      <c r="Q17" s="36" t="str">
        <f>IF(P17="","",COUNTIF($P$5:P17,"要修正"))</f>
        <v/>
      </c>
    </row>
    <row r="18" spans="1:17" ht="30" customHeight="1" x14ac:dyDescent="0.4">
      <c r="D18" s="15" t="s">
        <v>14</v>
      </c>
      <c r="E18" s="16"/>
      <c r="F18" s="16"/>
      <c r="G18" s="74" t="s">
        <v>15</v>
      </c>
      <c r="H18" s="74"/>
      <c r="I18" s="74"/>
      <c r="J18" s="74"/>
      <c r="K18" s="74"/>
      <c r="L18" s="74"/>
      <c r="M18" s="34"/>
      <c r="N18" s="35" t="s">
        <v>6</v>
      </c>
      <c r="O18" s="35" t="str">
        <f>IF(OR(G23="",G24=""),"不適","適")</f>
        <v>不適</v>
      </c>
      <c r="P18" s="35" t="str">
        <f>IF(AND(N18="要",O18="不適"),"要修正","完了")</f>
        <v>要修正</v>
      </c>
      <c r="Q18" s="36">
        <f>IF(P18="","",COUNTIF($P$5:P18,"要修正"))</f>
        <v>3</v>
      </c>
    </row>
    <row r="19" spans="1:17" ht="10.15" customHeight="1" x14ac:dyDescent="0.4">
      <c r="D19" s="17"/>
      <c r="E19" s="18"/>
      <c r="F19" s="18"/>
      <c r="M19" s="34"/>
      <c r="Q19" s="36" t="str">
        <f>IF(P19="","",COUNTIF($P$5:P19,"要修正"))</f>
        <v/>
      </c>
    </row>
    <row r="20" spans="1:17" ht="10.5" customHeight="1" x14ac:dyDescent="0.4">
      <c r="D20" s="17"/>
      <c r="E20" s="5"/>
      <c r="F20" s="18"/>
      <c r="G20" s="27" t="s">
        <v>16</v>
      </c>
      <c r="M20" s="34"/>
      <c r="Q20" s="36" t="str">
        <f>IF(P20="","",COUNTIF($P$5:P20,"要修正"))</f>
        <v/>
      </c>
    </row>
    <row r="21" spans="1:17" ht="10.5" customHeight="1" x14ac:dyDescent="0.4">
      <c r="D21" s="17"/>
      <c r="E21" s="5"/>
      <c r="F21" s="18"/>
      <c r="G21" s="27" t="s">
        <v>17</v>
      </c>
      <c r="M21" s="34"/>
      <c r="Q21" s="36" t="str">
        <f>IF(P21="","",COUNTIF($P$5:P21,"要修正"))</f>
        <v/>
      </c>
    </row>
    <row r="22" spans="1:17" ht="10.5" customHeight="1" x14ac:dyDescent="0.4">
      <c r="D22" s="17"/>
      <c r="E22" s="5"/>
      <c r="F22" s="18"/>
      <c r="G22" s="27"/>
      <c r="M22" s="34"/>
      <c r="Q22" s="36" t="str">
        <f>IF(P22="","",COUNTIF($P$5:P22,"要修正"))</f>
        <v/>
      </c>
    </row>
    <row r="23" spans="1:17" ht="19.899999999999999" customHeight="1" x14ac:dyDescent="0.4">
      <c r="C23" s="7"/>
      <c r="D23" s="17"/>
      <c r="E23" s="28" t="s">
        <v>18</v>
      </c>
      <c r="F23" s="18"/>
      <c r="G23" s="73"/>
      <c r="H23" s="69"/>
      <c r="M23" s="34"/>
      <c r="Q23" s="36" t="str">
        <f>IF(P23="","",COUNTIF($P$5:P23,"要修正"))</f>
        <v/>
      </c>
    </row>
    <row r="24" spans="1:17" ht="19.899999999999999" customHeight="1" x14ac:dyDescent="0.4">
      <c r="C24" s="7"/>
      <c r="D24" s="17"/>
      <c r="E24" s="28" t="s">
        <v>19</v>
      </c>
      <c r="F24" s="18"/>
      <c r="G24" s="75"/>
      <c r="H24" s="76"/>
      <c r="M24" s="34"/>
      <c r="Q24" s="36" t="str">
        <f>IF(P24="","",COUNTIF($P$5:P24,"要修正"))</f>
        <v/>
      </c>
    </row>
    <row r="25" spans="1:17" ht="19.899999999999999" customHeight="1" x14ac:dyDescent="0.4">
      <c r="D25" s="17"/>
      <c r="E25" s="18"/>
      <c r="F25" s="18"/>
      <c r="G25" s="18"/>
      <c r="M25" s="34"/>
      <c r="Q25" s="36" t="str">
        <f>IF(P25="","",COUNTIF($P$5:P25,"要修正"))</f>
        <v/>
      </c>
    </row>
    <row r="26" spans="1:17" ht="30" customHeight="1" x14ac:dyDescent="0.4">
      <c r="D26" s="51" t="s">
        <v>20</v>
      </c>
      <c r="E26" s="52"/>
      <c r="F26" s="52"/>
      <c r="G26" s="77" t="s">
        <v>21</v>
      </c>
      <c r="H26" s="67"/>
      <c r="I26" s="67"/>
      <c r="J26" s="67"/>
      <c r="K26" s="67"/>
      <c r="L26" s="67"/>
      <c r="M26" s="34"/>
      <c r="Q26" s="36" t="str">
        <f>IF(P26="","",COUNTIF($P$5:P26,"要修正"))</f>
        <v/>
      </c>
    </row>
    <row r="27" spans="1:17" ht="10.15" customHeight="1" x14ac:dyDescent="0.4">
      <c r="D27" s="17"/>
      <c r="E27" s="18"/>
      <c r="F27" s="18"/>
      <c r="M27" s="34"/>
      <c r="Q27" s="36" t="str">
        <f>IF(P27="","",COUNTIF($P$5:P27,"要修正"))</f>
        <v/>
      </c>
    </row>
    <row r="28" spans="1:17" ht="10.5" customHeight="1" x14ac:dyDescent="0.4">
      <c r="D28" s="17"/>
      <c r="E28" s="5"/>
      <c r="F28" s="18"/>
      <c r="G28" s="27" t="s">
        <v>22</v>
      </c>
      <c r="M28" s="34"/>
      <c r="Q28" s="36" t="str">
        <f>IF(P28="","",COUNTIF($P$5:P28,"要修正"))</f>
        <v/>
      </c>
    </row>
    <row r="29" spans="1:17" ht="10.15" customHeight="1" x14ac:dyDescent="0.4">
      <c r="D29" s="17"/>
      <c r="E29" s="18"/>
      <c r="F29" s="18"/>
      <c r="G29" s="18"/>
      <c r="M29" s="34"/>
      <c r="Q29" s="36" t="str">
        <f>IF(P29="","",COUNTIF($P$5:P29,"要修正"))</f>
        <v/>
      </c>
    </row>
    <row r="30" spans="1:17" ht="19.899999999999999" customHeight="1" x14ac:dyDescent="0.4">
      <c r="C30" s="7"/>
      <c r="D30" s="17"/>
      <c r="E30" s="28" t="s">
        <v>23</v>
      </c>
      <c r="F30" s="18"/>
      <c r="G30" s="68"/>
      <c r="H30" s="69"/>
      <c r="M30" s="34"/>
      <c r="Q30" s="36" t="str">
        <f>IF(P30="","",COUNTIF($P$5:P30,"要修正"))</f>
        <v/>
      </c>
    </row>
    <row r="31" spans="1:17" ht="19.899999999999999" customHeight="1" x14ac:dyDescent="0.4">
      <c r="D31" s="17"/>
      <c r="E31" s="18"/>
      <c r="F31" s="18"/>
      <c r="G31" s="18"/>
      <c r="M31" s="34"/>
      <c r="Q31" s="36" t="str">
        <f>IF(P31="","",COUNTIF($P$5:P31,"要修正"))</f>
        <v/>
      </c>
    </row>
    <row r="32" spans="1:17" ht="30" customHeight="1" x14ac:dyDescent="0.4">
      <c r="A32" s="14"/>
      <c r="B32" s="14"/>
      <c r="C32" s="14"/>
      <c r="D32" s="15" t="s">
        <v>24</v>
      </c>
      <c r="E32" s="16"/>
      <c r="F32" s="16"/>
      <c r="G32" s="67" t="s">
        <v>25</v>
      </c>
      <c r="H32" s="67"/>
      <c r="I32" s="67"/>
      <c r="J32" s="67"/>
      <c r="K32" s="67"/>
      <c r="L32" s="67"/>
      <c r="M32" s="34"/>
      <c r="N32" s="35" t="s">
        <v>6</v>
      </c>
      <c r="O32" s="35" t="str">
        <f>IF(OR(G38="",G39="",G40=""),"不適","適")</f>
        <v>不適</v>
      </c>
      <c r="P32" s="35" t="str">
        <f>IF(AND(N32="要",O32="不適"),"要修正","完了")</f>
        <v>要修正</v>
      </c>
      <c r="Q32" s="36">
        <f>IF(P32="","",COUNTIF($P$5:P32,"要修正"))</f>
        <v>4</v>
      </c>
    </row>
    <row r="33" spans="1:17" ht="10.15" customHeight="1" x14ac:dyDescent="0.4">
      <c r="D33" s="17"/>
      <c r="E33" s="18"/>
      <c r="F33" s="18"/>
      <c r="M33" s="34"/>
      <c r="Q33" s="36" t="str">
        <f>IF(P33="","",COUNTIF($P$5:P33,"要修正"))</f>
        <v/>
      </c>
    </row>
    <row r="34" spans="1:17" ht="10.15" customHeight="1" x14ac:dyDescent="0.4">
      <c r="D34" s="17"/>
      <c r="E34" s="18"/>
      <c r="F34" s="18"/>
      <c r="G34" s="64" t="s">
        <v>909</v>
      </c>
      <c r="M34" s="34"/>
    </row>
    <row r="35" spans="1:17" ht="12.75" customHeight="1" x14ac:dyDescent="0.25">
      <c r="D35" s="17"/>
      <c r="E35" s="18"/>
      <c r="F35" s="18"/>
      <c r="G35" s="66" t="s">
        <v>908</v>
      </c>
      <c r="M35" s="34"/>
    </row>
    <row r="36" spans="1:17" ht="10.5" customHeight="1" x14ac:dyDescent="0.4">
      <c r="A36" s="65"/>
      <c r="D36" s="5"/>
      <c r="E36" s="17"/>
      <c r="G36" s="27" t="s">
        <v>26</v>
      </c>
      <c r="M36" s="36"/>
      <c r="N36" s="34"/>
      <c r="Q36" s="35"/>
    </row>
    <row r="37" spans="1:17" ht="10.5" customHeight="1" x14ac:dyDescent="0.4">
      <c r="D37" s="17"/>
      <c r="E37" s="5"/>
      <c r="F37" s="18"/>
      <c r="G37" s="27"/>
      <c r="M37" s="34"/>
      <c r="Q37" s="36" t="str">
        <f>IF(P37="","",COUNTIF($P$5:P37,"要修正"))</f>
        <v/>
      </c>
    </row>
    <row r="38" spans="1:17" ht="19.899999999999999" customHeight="1" x14ac:dyDescent="0.4">
      <c r="C38" s="7"/>
      <c r="D38" s="19"/>
      <c r="E38" s="28" t="s">
        <v>27</v>
      </c>
      <c r="F38" s="18"/>
      <c r="G38" s="73"/>
      <c r="H38" s="69"/>
      <c r="M38" s="34"/>
      <c r="Q38" s="36" t="str">
        <f>IF(P38="","",COUNTIF($P$5:P38,"要修正"))</f>
        <v/>
      </c>
    </row>
    <row r="39" spans="1:17" ht="19.899999999999999" customHeight="1" x14ac:dyDescent="0.4">
      <c r="C39" s="7"/>
      <c r="D39" s="19"/>
      <c r="E39" s="28" t="s">
        <v>28</v>
      </c>
      <c r="F39" s="18"/>
      <c r="G39" s="73"/>
      <c r="H39" s="69"/>
      <c r="M39" s="34"/>
    </row>
    <row r="40" spans="1:17" ht="19.899999999999999" customHeight="1" x14ac:dyDescent="0.4">
      <c r="C40" s="7"/>
      <c r="D40" s="19"/>
      <c r="E40" s="28" t="s">
        <v>30</v>
      </c>
      <c r="F40" s="18"/>
      <c r="G40" s="73"/>
      <c r="H40" s="69"/>
      <c r="M40" s="34"/>
      <c r="Q40" s="36" t="str">
        <f>IF(P40="","",COUNTIF($P$5:P40,"要修正"))</f>
        <v/>
      </c>
    </row>
    <row r="41" spans="1:17" ht="19.899999999999999" customHeight="1" x14ac:dyDescent="0.4">
      <c r="D41" s="17"/>
      <c r="E41" s="18"/>
      <c r="F41" s="18"/>
      <c r="G41" s="18"/>
      <c r="M41" s="34"/>
      <c r="Q41" s="36" t="str">
        <f>IF(P41="","",COUNTIF($P$5:P41,"要修正"))</f>
        <v/>
      </c>
    </row>
    <row r="42" spans="1:17" ht="30" customHeight="1" x14ac:dyDescent="0.4">
      <c r="D42" s="15" t="s">
        <v>32</v>
      </c>
      <c r="E42" s="16"/>
      <c r="F42" s="16"/>
      <c r="G42" s="74" t="s">
        <v>33</v>
      </c>
      <c r="H42" s="74"/>
      <c r="I42" s="74"/>
      <c r="J42" s="74"/>
      <c r="K42" s="74"/>
      <c r="L42" s="74"/>
      <c r="M42" s="34"/>
      <c r="N42" s="35" t="s">
        <v>6</v>
      </c>
      <c r="O42" s="35" t="str">
        <f>IF(G47="","不適","適")</f>
        <v>不適</v>
      </c>
      <c r="P42" s="35" t="str">
        <f>IF(AND(N42="要",O42="不適"),"要修正","完了")</f>
        <v>要修正</v>
      </c>
      <c r="Q42" s="36">
        <f>IF(P42="","",COUNTIF($P$5:P42,"要修正"))</f>
        <v>5</v>
      </c>
    </row>
    <row r="43" spans="1:17" ht="10.15" customHeight="1" x14ac:dyDescent="0.4">
      <c r="D43" s="17"/>
      <c r="E43" s="18"/>
      <c r="F43" s="18"/>
      <c r="M43" s="34"/>
      <c r="Q43" s="36" t="str">
        <f>IF(P43="","",COUNTIF($P$5:P43,"要修正"))</f>
        <v/>
      </c>
    </row>
    <row r="44" spans="1:17" ht="10.5" customHeight="1" x14ac:dyDescent="0.4">
      <c r="D44" s="17"/>
      <c r="E44" s="5"/>
      <c r="F44" s="18"/>
      <c r="G44" s="27" t="s">
        <v>34</v>
      </c>
      <c r="M44" s="34"/>
      <c r="Q44" s="36" t="str">
        <f>IF(P44="","",COUNTIF($P$5:P44,"要修正"))</f>
        <v/>
      </c>
    </row>
    <row r="45" spans="1:17" ht="10.5" customHeight="1" x14ac:dyDescent="0.4">
      <c r="D45" s="17"/>
      <c r="E45" s="5"/>
      <c r="F45" s="18"/>
      <c r="G45" s="27" t="s">
        <v>26</v>
      </c>
      <c r="M45" s="34"/>
      <c r="Q45" s="36" t="str">
        <f>IF(P45="","",COUNTIF($P$5:P45,"要修正"))</f>
        <v/>
      </c>
    </row>
    <row r="46" spans="1:17" ht="10.5" customHeight="1" x14ac:dyDescent="0.4">
      <c r="D46" s="17"/>
      <c r="E46" s="5"/>
      <c r="F46" s="18"/>
      <c r="G46" s="27"/>
      <c r="M46" s="34"/>
      <c r="Q46" s="36" t="str">
        <f>IF(P46="","",COUNTIF($P$5:P46,"要修正"))</f>
        <v/>
      </c>
    </row>
    <row r="47" spans="1:17" ht="32.25" customHeight="1" x14ac:dyDescent="0.4">
      <c r="C47" s="7"/>
      <c r="D47" s="17"/>
      <c r="E47" s="29" t="s">
        <v>35</v>
      </c>
      <c r="F47" s="18"/>
      <c r="G47" s="73"/>
      <c r="H47" s="69"/>
      <c r="M47" s="34"/>
      <c r="Q47" s="36" t="str">
        <f>IF(P47="","",COUNTIF($P$5:P47,"要修正"))</f>
        <v/>
      </c>
    </row>
    <row r="48" spans="1:17" ht="19.899999999999999" customHeight="1" x14ac:dyDescent="0.4">
      <c r="D48" s="17"/>
      <c r="E48" s="18"/>
      <c r="F48" s="18"/>
      <c r="G48" s="18"/>
      <c r="M48" s="34"/>
      <c r="Q48" s="36" t="str">
        <f>IF(P48="","",COUNTIF($P$5:P48,"要修正"))</f>
        <v/>
      </c>
    </row>
    <row r="49" spans="1:17" ht="30" customHeight="1" x14ac:dyDescent="0.4">
      <c r="A49" s="14"/>
      <c r="B49" s="14"/>
      <c r="C49" s="14"/>
      <c r="D49" s="15" t="s">
        <v>36</v>
      </c>
      <c r="E49" s="16"/>
      <c r="F49" s="16"/>
      <c r="G49" s="67" t="s">
        <v>37</v>
      </c>
      <c r="H49" s="67"/>
      <c r="I49" s="67"/>
      <c r="J49" s="67"/>
      <c r="K49" s="67"/>
      <c r="L49" s="67"/>
      <c r="M49" s="34"/>
      <c r="N49" s="35" t="s">
        <v>6</v>
      </c>
      <c r="O49" s="35" t="str">
        <f>IF(G53="","不適","適")</f>
        <v>不適</v>
      </c>
      <c r="P49" s="35" t="str">
        <f>IF(AND(N49="要",O49="不適"),"要修正","完了")</f>
        <v>要修正</v>
      </c>
      <c r="Q49" s="36">
        <f>IF(P49="","",COUNTIF($P$5:P49,"要修正"))</f>
        <v>6</v>
      </c>
    </row>
    <row r="50" spans="1:17" ht="10.15" customHeight="1" x14ac:dyDescent="0.4">
      <c r="D50" s="17"/>
      <c r="E50" s="18"/>
      <c r="F50" s="18"/>
      <c r="M50" s="34"/>
      <c r="Q50" s="36" t="str">
        <f>IF(P50="","",COUNTIF($P$5:P50,"要修正"))</f>
        <v/>
      </c>
    </row>
    <row r="51" spans="1:17" ht="10.5" customHeight="1" x14ac:dyDescent="0.4">
      <c r="D51" s="17"/>
      <c r="E51" s="5"/>
      <c r="F51" s="18"/>
      <c r="G51" s="27" t="s">
        <v>38</v>
      </c>
      <c r="M51" s="34"/>
      <c r="Q51" s="36" t="str">
        <f>IF(P51="","",COUNTIF($P$5:P51,"要修正"))</f>
        <v/>
      </c>
    </row>
    <row r="52" spans="1:17" ht="10.5" customHeight="1" x14ac:dyDescent="0.4">
      <c r="D52" s="17"/>
      <c r="E52" s="5"/>
      <c r="F52" s="18"/>
      <c r="G52" s="27"/>
      <c r="M52" s="34"/>
      <c r="Q52" s="36" t="str">
        <f>IF(P52="","",COUNTIF($P$5:P52,"要修正"))</f>
        <v/>
      </c>
    </row>
    <row r="53" spans="1:17" ht="19.899999999999999" customHeight="1" x14ac:dyDescent="0.4">
      <c r="C53" s="7"/>
      <c r="D53" s="19"/>
      <c r="E53" s="28" t="s">
        <v>39</v>
      </c>
      <c r="F53" s="18"/>
      <c r="G53" s="73"/>
      <c r="H53" s="69"/>
      <c r="M53" s="34"/>
      <c r="Q53" s="36" t="str">
        <f>IF(P53="","",COUNTIF($P$5:P53,"要修正"))</f>
        <v/>
      </c>
    </row>
    <row r="54" spans="1:17" ht="19.899999999999999" customHeight="1" x14ac:dyDescent="0.4">
      <c r="D54" s="17"/>
      <c r="E54" s="18"/>
      <c r="F54" s="18"/>
      <c r="G54" s="18"/>
      <c r="M54" s="34"/>
      <c r="Q54" s="36" t="str">
        <f>IF(P54="","",COUNTIF($P$5:P54,"要修正"))</f>
        <v/>
      </c>
    </row>
    <row r="55" spans="1:17" ht="30" customHeight="1" x14ac:dyDescent="0.4">
      <c r="D55" s="15" t="s">
        <v>40</v>
      </c>
      <c r="E55" s="16"/>
      <c r="F55" s="16"/>
      <c r="G55" s="74" t="s">
        <v>41</v>
      </c>
      <c r="H55" s="74"/>
      <c r="I55" s="74"/>
      <c r="J55" s="74"/>
      <c r="K55" s="74"/>
      <c r="L55" s="74"/>
      <c r="M55" s="34"/>
      <c r="N55" s="35" t="s">
        <v>6</v>
      </c>
      <c r="O55" s="35" t="str">
        <f>IF(G59="","不適","適")</f>
        <v>不適</v>
      </c>
      <c r="P55" s="35" t="str">
        <f>IF(AND(N55="要",O55="不適"),"要修正","完了")</f>
        <v>要修正</v>
      </c>
      <c r="Q55" s="36">
        <f>IF(P55="","",COUNTIF($P$5:P55,"要修正"))</f>
        <v>7</v>
      </c>
    </row>
    <row r="56" spans="1:17" ht="10.15" customHeight="1" x14ac:dyDescent="0.4">
      <c r="D56" s="17"/>
      <c r="E56" s="18"/>
      <c r="F56" s="18"/>
      <c r="M56" s="34"/>
      <c r="Q56" s="36" t="str">
        <f>IF(P56="","",COUNTIF($P$5:P56,"要修正"))</f>
        <v/>
      </c>
    </row>
    <row r="57" spans="1:17" ht="10.5" customHeight="1" x14ac:dyDescent="0.4">
      <c r="D57" s="17"/>
      <c r="E57" s="5"/>
      <c r="F57" s="18"/>
      <c r="G57" s="27" t="s">
        <v>42</v>
      </c>
      <c r="M57" s="34"/>
      <c r="Q57" s="36" t="str">
        <f>IF(P57="","",COUNTIF($P$5:P57,"要修正"))</f>
        <v/>
      </c>
    </row>
    <row r="58" spans="1:17" ht="10.5" customHeight="1" x14ac:dyDescent="0.4">
      <c r="D58" s="17"/>
      <c r="E58" s="5"/>
      <c r="F58" s="18"/>
      <c r="G58" s="27"/>
      <c r="M58" s="34"/>
      <c r="Q58" s="36" t="str">
        <f>IF(P58="","",COUNTIF($P$5:P58,"要修正"))</f>
        <v/>
      </c>
    </row>
    <row r="59" spans="1:17" ht="20.100000000000001" customHeight="1" x14ac:dyDescent="0.4">
      <c r="C59" s="7"/>
      <c r="D59" s="17"/>
      <c r="E59" s="29" t="s">
        <v>43</v>
      </c>
      <c r="F59" s="18"/>
      <c r="G59" s="68"/>
      <c r="H59" s="69"/>
      <c r="M59" s="34"/>
      <c r="Q59" s="36" t="str">
        <f>IF(P59="","",COUNTIF($P$5:P59,"要修正"))</f>
        <v/>
      </c>
    </row>
    <row r="60" spans="1:17" ht="19.899999999999999" customHeight="1" x14ac:dyDescent="0.4">
      <c r="D60" s="17"/>
      <c r="E60" s="18"/>
      <c r="F60" s="18"/>
      <c r="G60" s="18"/>
      <c r="M60" s="34"/>
      <c r="Q60" s="36" t="str">
        <f>IF(P60="","",COUNTIF($P$5:P60,"要修正"))</f>
        <v/>
      </c>
    </row>
    <row r="61" spans="1:17" ht="30" customHeight="1" x14ac:dyDescent="0.4">
      <c r="D61" s="15" t="s">
        <v>44</v>
      </c>
      <c r="E61" s="16"/>
      <c r="F61" s="16"/>
      <c r="G61" s="74" t="s">
        <v>45</v>
      </c>
      <c r="H61" s="74"/>
      <c r="I61" s="74"/>
      <c r="J61" s="74"/>
      <c r="K61" s="74"/>
      <c r="L61" s="74"/>
      <c r="M61" s="34"/>
      <c r="N61" s="35" t="s">
        <v>6</v>
      </c>
      <c r="O61" s="35" t="str">
        <f>IF(G65="","不適","適")</f>
        <v>不適</v>
      </c>
      <c r="P61" s="35" t="str">
        <f>IF(AND(N61="要",O61="不適"),"要修正","完了")</f>
        <v>要修正</v>
      </c>
      <c r="Q61" s="36">
        <f>IF(P61="","",COUNTIF($P$5:P61,"要修正"))</f>
        <v>8</v>
      </c>
    </row>
    <row r="62" spans="1:17" ht="10.15" customHeight="1" x14ac:dyDescent="0.4">
      <c r="D62" s="17"/>
      <c r="E62" s="18"/>
      <c r="F62" s="18"/>
      <c r="M62" s="34"/>
      <c r="Q62" s="36" t="str">
        <f>IF(P62="","",COUNTIF($P$5:P62,"要修正"))</f>
        <v/>
      </c>
    </row>
    <row r="63" spans="1:17" ht="10.5" customHeight="1" x14ac:dyDescent="0.4">
      <c r="D63" s="17"/>
      <c r="E63" s="5"/>
      <c r="F63" s="18"/>
      <c r="G63" s="27" t="s">
        <v>46</v>
      </c>
      <c r="M63" s="34"/>
      <c r="Q63" s="36" t="str">
        <f>IF(P63="","",COUNTIF($P$5:P63,"要修正"))</f>
        <v/>
      </c>
    </row>
    <row r="64" spans="1:17" ht="10.5" customHeight="1" x14ac:dyDescent="0.4">
      <c r="D64" s="17"/>
      <c r="E64" s="5"/>
      <c r="F64" s="18"/>
      <c r="G64" s="27"/>
      <c r="M64" s="34"/>
      <c r="Q64" s="36" t="str">
        <f>IF(P64="","",COUNTIF($P$5:P64,"要修正"))</f>
        <v/>
      </c>
    </row>
    <row r="65" spans="1:17" ht="20.100000000000001" customHeight="1" x14ac:dyDescent="0.4">
      <c r="C65" s="7"/>
      <c r="D65" s="17"/>
      <c r="E65" s="29" t="s">
        <v>47</v>
      </c>
      <c r="F65" s="18"/>
      <c r="G65" s="73"/>
      <c r="H65" s="69"/>
      <c r="M65" s="34"/>
      <c r="Q65" s="36" t="str">
        <f>IF(P65="","",COUNTIF($P$5:P65,"要修正"))</f>
        <v/>
      </c>
    </row>
    <row r="66" spans="1:17" ht="19.899999999999999" customHeight="1" x14ac:dyDescent="0.4">
      <c r="D66" s="17"/>
      <c r="E66" s="18"/>
      <c r="F66" s="18"/>
      <c r="G66" s="18"/>
      <c r="M66" s="34"/>
      <c r="Q66" s="36" t="str">
        <f>IF(P66="","",COUNTIF($P$5:P66,"要修正"))</f>
        <v/>
      </c>
    </row>
    <row r="67" spans="1:17" s="9" customFormat="1" ht="49.9" customHeight="1" x14ac:dyDescent="0.4">
      <c r="B67" s="10"/>
      <c r="C67" s="11" t="s">
        <v>48</v>
      </c>
      <c r="D67" s="20"/>
      <c r="E67" s="21"/>
      <c r="F67" s="21"/>
      <c r="G67" s="21"/>
      <c r="M67" s="34"/>
      <c r="N67" s="35"/>
      <c r="O67" s="35"/>
      <c r="P67" s="35"/>
      <c r="Q67" s="36" t="str">
        <f>IF(P67="","",COUNTIF($P$5:P67,"要修正"))</f>
        <v/>
      </c>
    </row>
    <row r="68" spans="1:17" ht="30" customHeight="1" x14ac:dyDescent="0.4">
      <c r="A68" s="14"/>
      <c r="B68" s="14"/>
      <c r="C68" s="14"/>
      <c r="D68" s="15" t="s">
        <v>49</v>
      </c>
      <c r="E68" s="16"/>
      <c r="F68" s="16"/>
      <c r="G68" s="67" t="s">
        <v>50</v>
      </c>
      <c r="H68" s="67"/>
      <c r="I68" s="67"/>
      <c r="J68" s="67"/>
      <c r="K68" s="67"/>
      <c r="L68" s="67"/>
      <c r="M68" s="34"/>
      <c r="N68" s="35" t="s">
        <v>6</v>
      </c>
      <c r="O68" s="35" t="str">
        <f>IF(G75="","不適","適")</f>
        <v>不適</v>
      </c>
      <c r="P68" s="35" t="str">
        <f>IF(AND(N68="要",O68="不適"),"要修正","完了")</f>
        <v>要修正</v>
      </c>
      <c r="Q68" s="36">
        <f>IF(P68="","",COUNTIF($P$5:P68,"要修正"))</f>
        <v>9</v>
      </c>
    </row>
    <row r="69" spans="1:17" ht="10.15" customHeight="1" x14ac:dyDescent="0.4">
      <c r="D69" s="17"/>
      <c r="E69" s="18"/>
      <c r="F69" s="18"/>
      <c r="M69" s="34"/>
      <c r="Q69" s="36" t="str">
        <f>IF(P69="","",COUNTIF($P$5:P69,"要修正"))</f>
        <v/>
      </c>
    </row>
    <row r="70" spans="1:17" ht="10.5" customHeight="1" x14ac:dyDescent="0.4">
      <c r="D70" s="17"/>
      <c r="E70" s="5"/>
      <c r="F70" s="18"/>
      <c r="G70" s="27" t="s">
        <v>51</v>
      </c>
      <c r="M70" s="34"/>
      <c r="Q70" s="36" t="str">
        <f>IF(P70="","",COUNTIF($P$5:P70,"要修正"))</f>
        <v/>
      </c>
    </row>
    <row r="71" spans="1:17" ht="10.5" customHeight="1" x14ac:dyDescent="0.4">
      <c r="D71" s="17"/>
      <c r="E71" s="5"/>
      <c r="F71" s="18"/>
      <c r="G71" s="27" t="s">
        <v>52</v>
      </c>
      <c r="M71" s="34"/>
      <c r="Q71" s="36" t="str">
        <f>IF(P71="","",COUNTIF($P$5:P71,"要修正"))</f>
        <v/>
      </c>
    </row>
    <row r="72" spans="1:17" ht="10.5" customHeight="1" x14ac:dyDescent="0.4">
      <c r="D72" s="17"/>
      <c r="E72" s="5"/>
      <c r="F72" s="18"/>
      <c r="G72" s="27" t="s">
        <v>53</v>
      </c>
      <c r="M72" s="34"/>
      <c r="Q72" s="36" t="str">
        <f>IF(P72="","",COUNTIF($P$5:P72,"要修正"))</f>
        <v/>
      </c>
    </row>
    <row r="73" spans="1:17" ht="10.5" customHeight="1" x14ac:dyDescent="0.4">
      <c r="D73" s="17"/>
      <c r="E73" s="5"/>
      <c r="F73" s="18"/>
      <c r="G73" s="27" t="s">
        <v>54</v>
      </c>
      <c r="M73" s="34"/>
      <c r="Q73" s="36" t="str">
        <f>IF(P73="","",COUNTIF($P$5:P73,"要修正"))</f>
        <v/>
      </c>
    </row>
    <row r="74" spans="1:17" ht="10.5" customHeight="1" x14ac:dyDescent="0.4">
      <c r="D74" s="17"/>
      <c r="E74" s="5"/>
      <c r="F74" s="18"/>
      <c r="G74" s="27"/>
      <c r="M74" s="34"/>
      <c r="Q74" s="36" t="str">
        <f>IF(P74="","",COUNTIF($P$5:P74,"要修正"))</f>
        <v/>
      </c>
    </row>
    <row r="75" spans="1:17" ht="19.899999999999999" customHeight="1" x14ac:dyDescent="0.4">
      <c r="C75" s="7"/>
      <c r="D75" s="19"/>
      <c r="E75" s="28" t="s">
        <v>55</v>
      </c>
      <c r="F75" s="18"/>
      <c r="G75" s="73"/>
      <c r="H75" s="69"/>
      <c r="M75" s="34"/>
      <c r="Q75" s="36" t="str">
        <f>IF(P75="","",COUNTIF($P$5:P75,"要修正"))</f>
        <v/>
      </c>
    </row>
    <row r="76" spans="1:17" ht="19.899999999999999" customHeight="1" x14ac:dyDescent="0.4">
      <c r="D76" s="17"/>
      <c r="E76" s="18"/>
      <c r="F76" s="18"/>
      <c r="G76" s="18"/>
      <c r="M76" s="34"/>
      <c r="Q76" s="36" t="str">
        <f>IF(P76="","",COUNTIF($P$5:P76,"要修正"))</f>
        <v/>
      </c>
    </row>
    <row r="77" spans="1:17" ht="30" customHeight="1" x14ac:dyDescent="0.4">
      <c r="D77" s="15" t="s">
        <v>56</v>
      </c>
      <c r="E77" s="16"/>
      <c r="F77" s="47"/>
      <c r="G77" s="74" t="s">
        <v>57</v>
      </c>
      <c r="H77" s="74"/>
      <c r="I77" s="74"/>
      <c r="J77" s="74"/>
      <c r="K77" s="74"/>
      <c r="L77" s="74"/>
      <c r="M77" s="34"/>
      <c r="N77" s="35" t="str">
        <f>IF(G75="プロジェクト実践型","要","不要")</f>
        <v>不要</v>
      </c>
      <c r="O77" s="35" t="str">
        <f>IF(OR(G81="",G79=""),"不適","適")</f>
        <v>不適</v>
      </c>
      <c r="P77" s="35" t="str">
        <f>IF(AND(N77="要",O77="不適"),"要修正","完了")</f>
        <v>完了</v>
      </c>
      <c r="Q77" s="36">
        <f>IF(P77="","",COUNTIF($P$5:P77,"要修正"))</f>
        <v>9</v>
      </c>
    </row>
    <row r="78" spans="1:17" ht="14.25" customHeight="1" x14ac:dyDescent="0.4">
      <c r="D78" s="46"/>
      <c r="E78" s="5"/>
      <c r="F78" s="7"/>
      <c r="G78" s="27"/>
      <c r="M78" s="34"/>
      <c r="Q78" s="36" t="str">
        <f>IF(P78="","",COUNTIF($P$5:P78,"要修正"))</f>
        <v/>
      </c>
    </row>
    <row r="79" spans="1:17" ht="19.899999999999999" customHeight="1" x14ac:dyDescent="0.4">
      <c r="D79" s="46"/>
      <c r="E79" s="28" t="s">
        <v>58</v>
      </c>
      <c r="F79" s="7"/>
      <c r="G79" s="73"/>
      <c r="H79" s="69"/>
      <c r="J79" s="49"/>
      <c r="K79" s="23"/>
      <c r="L79" s="22"/>
      <c r="M79" s="41"/>
      <c r="Q79" s="36" t="str">
        <f>IF(P79="","",COUNTIF($P$5:P79,"要修正"))</f>
        <v/>
      </c>
    </row>
    <row r="80" spans="1:17" ht="19.899999999999999" customHeight="1" x14ac:dyDescent="0.4">
      <c r="D80" s="46"/>
      <c r="E80" s="28"/>
      <c r="F80" s="7"/>
      <c r="G80" s="53"/>
      <c r="H80" s="53"/>
      <c r="J80" s="49"/>
      <c r="K80" s="23"/>
      <c r="L80" s="22"/>
      <c r="M80" s="41"/>
      <c r="Q80" s="36" t="str">
        <f>IF(P80="","",COUNTIF($P$5:P80,"要修正"))</f>
        <v/>
      </c>
    </row>
    <row r="81" spans="1:17" ht="30" customHeight="1" x14ac:dyDescent="0.4">
      <c r="A81" s="14"/>
      <c r="B81" s="14"/>
      <c r="C81" s="14"/>
      <c r="D81" s="15" t="s">
        <v>59</v>
      </c>
      <c r="E81" s="16"/>
      <c r="F81" s="16"/>
      <c r="G81" s="67" t="s">
        <v>60</v>
      </c>
      <c r="H81" s="67"/>
      <c r="I81" s="67"/>
      <c r="J81" s="67"/>
      <c r="K81" s="67"/>
      <c r="L81" s="67"/>
      <c r="M81" s="34"/>
      <c r="N81" s="35" t="s">
        <v>6</v>
      </c>
      <c r="O81" s="35" t="str">
        <f>IF(G85="","不適","適")</f>
        <v>不適</v>
      </c>
      <c r="P81" s="35" t="str">
        <f>IF(AND(N81="要",O81="不適"),"要修正","完了")</f>
        <v>要修正</v>
      </c>
      <c r="Q81" s="36">
        <f>IF(P81="","",COUNTIF($P$5:P81,"要修正"))</f>
        <v>10</v>
      </c>
    </row>
    <row r="82" spans="1:17" ht="10.15" customHeight="1" x14ac:dyDescent="0.4">
      <c r="D82" s="17"/>
      <c r="E82" s="18"/>
      <c r="F82" s="18"/>
      <c r="M82" s="34"/>
      <c r="Q82" s="36" t="str">
        <f>IF(P82="","",COUNTIF($P$5:P82,"要修正"))</f>
        <v/>
      </c>
    </row>
    <row r="83" spans="1:17" ht="10.5" customHeight="1" x14ac:dyDescent="0.4">
      <c r="D83" s="17"/>
      <c r="E83" s="5"/>
      <c r="F83" s="18"/>
      <c r="G83" s="27" t="s">
        <v>61</v>
      </c>
      <c r="M83" s="34"/>
      <c r="Q83" s="36" t="str">
        <f>IF(P83="","",COUNTIF($P$5:P83,"要修正"))</f>
        <v/>
      </c>
    </row>
    <row r="84" spans="1:17" ht="10.5" customHeight="1" x14ac:dyDescent="0.4">
      <c r="D84" s="17"/>
      <c r="E84" s="5"/>
      <c r="F84" s="18"/>
      <c r="G84" s="27"/>
      <c r="M84" s="34"/>
      <c r="Q84" s="36" t="str">
        <f>IF(P84="","",COUNTIF($P$5:P84,"要修正"))</f>
        <v/>
      </c>
    </row>
    <row r="85" spans="1:17" ht="19.899999999999999" customHeight="1" x14ac:dyDescent="0.4">
      <c r="C85" s="7"/>
      <c r="D85" s="19"/>
      <c r="E85" s="28" t="s">
        <v>62</v>
      </c>
      <c r="F85" s="18"/>
      <c r="G85" s="73"/>
      <c r="H85" s="69"/>
      <c r="M85" s="34"/>
      <c r="Q85" s="36" t="str">
        <f>IF(P85="","",COUNTIF($P$5:P85,"要修正"))</f>
        <v/>
      </c>
    </row>
    <row r="86" spans="1:17" ht="19.899999999999999" customHeight="1" x14ac:dyDescent="0.4">
      <c r="D86" s="46"/>
      <c r="F86" s="7"/>
      <c r="G86" s="7"/>
      <c r="M86" s="34"/>
      <c r="Q86" s="36" t="str">
        <f>IF(P86="","",COUNTIF($P$5:P86,"要修正"))</f>
        <v/>
      </c>
    </row>
    <row r="87" spans="1:17" ht="30" customHeight="1" x14ac:dyDescent="0.4">
      <c r="D87" s="15" t="s">
        <v>63</v>
      </c>
      <c r="E87" s="16"/>
      <c r="F87" s="47"/>
      <c r="G87" s="74" t="s">
        <v>64</v>
      </c>
      <c r="H87" s="74"/>
      <c r="I87" s="74"/>
      <c r="J87" s="74"/>
      <c r="K87" s="74"/>
      <c r="L87" s="74"/>
      <c r="M87" s="34"/>
      <c r="N87" s="35" t="s">
        <v>6</v>
      </c>
      <c r="O87" s="35" t="str">
        <f>IF(G89="","不適","適")</f>
        <v>不適</v>
      </c>
      <c r="P87" s="35" t="str">
        <f>IF(AND(N87="要",O87="不適"),"要修正","完了")</f>
        <v>要修正</v>
      </c>
      <c r="Q87" s="36">
        <f>IF(P87="","",COUNTIF($P$5:P87,"要修正"))</f>
        <v>11</v>
      </c>
    </row>
    <row r="88" spans="1:17" ht="19.899999999999999" customHeight="1" x14ac:dyDescent="0.4">
      <c r="D88" s="46"/>
      <c r="E88" s="5"/>
      <c r="F88" s="7"/>
      <c r="G88" s="27"/>
      <c r="M88" s="34"/>
      <c r="Q88" s="36" t="str">
        <f>IF(P88="","",COUNTIF($P$5:P88,"要修正"))</f>
        <v/>
      </c>
    </row>
    <row r="89" spans="1:17" ht="19.899999999999999" customHeight="1" x14ac:dyDescent="0.4">
      <c r="C89" s="7"/>
      <c r="D89" s="48"/>
      <c r="E89" s="28" t="s">
        <v>65</v>
      </c>
      <c r="F89" s="7"/>
      <c r="G89" s="73"/>
      <c r="H89" s="69"/>
      <c r="M89" s="34"/>
      <c r="Q89" s="36" t="str">
        <f>IF(P89="","",COUNTIF($P$5:P89,"要修正"))</f>
        <v/>
      </c>
    </row>
    <row r="90" spans="1:17" ht="19.899999999999999" customHeight="1" x14ac:dyDescent="0.4">
      <c r="D90" s="46"/>
      <c r="F90" s="7"/>
      <c r="G90" s="7"/>
      <c r="M90" s="34"/>
      <c r="Q90" s="36" t="str">
        <f>IF(P90="","",COUNTIF($P$5:P90,"要修正"))</f>
        <v/>
      </c>
    </row>
    <row r="91" spans="1:17" ht="30" customHeight="1" x14ac:dyDescent="0.4">
      <c r="D91" s="15" t="s">
        <v>66</v>
      </c>
      <c r="E91" s="16"/>
      <c r="F91" s="47"/>
      <c r="G91" s="74" t="s">
        <v>67</v>
      </c>
      <c r="H91" s="74"/>
      <c r="I91" s="74"/>
      <c r="J91" s="74"/>
      <c r="K91" s="74"/>
      <c r="L91" s="74"/>
      <c r="M91" s="34"/>
      <c r="N91" s="35" t="str">
        <f>IF(G89="定まっている","要","不要")</f>
        <v>不要</v>
      </c>
      <c r="O91" s="35" t="str">
        <f>IF(OR(G98="",G97=""),"不適","適")</f>
        <v>不適</v>
      </c>
      <c r="P91" s="35" t="str">
        <f>IF(AND(N91="要",O91="不適"),"要修正","完了")</f>
        <v>完了</v>
      </c>
      <c r="Q91" s="36">
        <f>IF(P91="","",COUNTIF($P$5:P91,"要修正"))</f>
        <v>11</v>
      </c>
    </row>
    <row r="92" spans="1:17" ht="14.25" customHeight="1" x14ac:dyDescent="0.4">
      <c r="D92" s="46"/>
      <c r="E92" s="5"/>
      <c r="F92" s="7"/>
      <c r="G92" s="27"/>
      <c r="M92" s="34"/>
      <c r="Q92" s="36" t="str">
        <f>IF(P92="","",COUNTIF($P$5:P92,"要修正"))</f>
        <v/>
      </c>
    </row>
    <row r="93" spans="1:17" ht="12.75" customHeight="1" x14ac:dyDescent="0.4">
      <c r="D93" s="46"/>
      <c r="E93" s="5"/>
      <c r="F93" s="7"/>
      <c r="G93" s="27" t="s">
        <v>68</v>
      </c>
      <c r="M93" s="34"/>
      <c r="Q93" s="36" t="str">
        <f>IF(P93="","",COUNTIF($P$5:P93,"要修正"))</f>
        <v/>
      </c>
    </row>
    <row r="94" spans="1:17" ht="8.25" customHeight="1" x14ac:dyDescent="0.4">
      <c r="D94" s="46"/>
      <c r="E94" s="5"/>
      <c r="F94" s="7"/>
      <c r="G94" s="27" t="s">
        <v>69</v>
      </c>
      <c r="M94" s="34"/>
      <c r="Q94" s="36" t="str">
        <f>IF(P94="","",COUNTIF($P$5:P94,"要修正"))</f>
        <v/>
      </c>
    </row>
    <row r="95" spans="1:17" ht="8.25" customHeight="1" x14ac:dyDescent="0.4">
      <c r="D95" s="46"/>
      <c r="E95" s="5"/>
      <c r="F95" s="7"/>
      <c r="G95" s="27" t="s">
        <v>70</v>
      </c>
      <c r="M95" s="34"/>
      <c r="Q95" s="36" t="str">
        <f>IF(P95="","",COUNTIF($P$5:P95,"要修正"))</f>
        <v/>
      </c>
    </row>
    <row r="96" spans="1:17" ht="8.25" customHeight="1" x14ac:dyDescent="0.4">
      <c r="D96" s="46"/>
      <c r="E96" s="5"/>
      <c r="F96" s="7"/>
      <c r="G96" s="27"/>
      <c r="M96" s="34"/>
      <c r="Q96" s="36" t="str">
        <f>IF(P96="","",COUNTIF($P$5:P96,"要修正"))</f>
        <v/>
      </c>
    </row>
    <row r="97" spans="1:17" ht="19.899999999999999" customHeight="1" x14ac:dyDescent="0.4">
      <c r="D97" s="46"/>
      <c r="E97" s="28" t="s">
        <v>71</v>
      </c>
      <c r="F97" s="7"/>
      <c r="G97" s="80"/>
      <c r="H97" s="81"/>
      <c r="J97" s="49"/>
      <c r="K97" s="23"/>
      <c r="L97" s="22"/>
      <c r="M97" s="41"/>
      <c r="Q97" s="36" t="str">
        <f>IF(P97="","",COUNTIF($P$5:P97,"要修正"))</f>
        <v/>
      </c>
    </row>
    <row r="98" spans="1:17" ht="19.899999999999999" customHeight="1" x14ac:dyDescent="0.4">
      <c r="D98" s="17"/>
      <c r="E98" s="28" t="s">
        <v>72</v>
      </c>
      <c r="F98" s="18"/>
      <c r="G98" s="80"/>
      <c r="H98" s="81"/>
      <c r="I98" s="50"/>
      <c r="J98" s="49"/>
      <c r="K98" s="23"/>
      <c r="L98" s="22"/>
      <c r="M98" s="41"/>
      <c r="Q98" s="36" t="str">
        <f>IF(P98="","",COUNTIF($P$5:P98,"要修正"))</f>
        <v/>
      </c>
    </row>
    <row r="99" spans="1:17" ht="19.899999999999999" customHeight="1" x14ac:dyDescent="0.4">
      <c r="Q99" s="36" t="str">
        <f>IF(P99="","",COUNTIF($P$5:P99,"要修正"))</f>
        <v/>
      </c>
    </row>
    <row r="100" spans="1:17" s="9" customFormat="1" ht="49.9" customHeight="1" x14ac:dyDescent="0.4">
      <c r="B100" s="10"/>
      <c r="C100" s="11" t="s">
        <v>73</v>
      </c>
      <c r="D100" s="20"/>
      <c r="E100" s="21"/>
      <c r="F100" s="21"/>
      <c r="G100" s="21"/>
      <c r="M100" s="34"/>
      <c r="N100" s="35"/>
      <c r="O100" s="35"/>
      <c r="P100" s="35"/>
      <c r="Q100" s="36" t="str">
        <f>IF(P100="","",COUNTIF($P$5:P100,"要修正"))</f>
        <v/>
      </c>
    </row>
    <row r="101" spans="1:17" ht="30" customHeight="1" x14ac:dyDescent="0.4">
      <c r="A101" s="14"/>
      <c r="B101" s="14"/>
      <c r="C101" s="14"/>
      <c r="D101" s="15" t="s">
        <v>74</v>
      </c>
      <c r="E101" s="16"/>
      <c r="F101" s="16"/>
      <c r="G101" s="67" t="s">
        <v>75</v>
      </c>
      <c r="H101" s="67"/>
      <c r="I101" s="67"/>
      <c r="J101" s="67"/>
      <c r="K101" s="67"/>
      <c r="L101" s="67"/>
      <c r="M101" s="34"/>
      <c r="N101" s="35" t="s">
        <v>6</v>
      </c>
      <c r="O101" s="35" t="str">
        <f>IF(G108="","不適","適")</f>
        <v>不適</v>
      </c>
      <c r="P101" s="35" t="str">
        <f>IF(AND(N101="要",O101="不適"),"要修正","完了")</f>
        <v>要修正</v>
      </c>
      <c r="Q101" s="36">
        <f>IF(P101="","",COUNTIF($P$5:P101,"要修正"))</f>
        <v>12</v>
      </c>
    </row>
    <row r="102" spans="1:17" ht="10.15" customHeight="1" x14ac:dyDescent="0.4">
      <c r="D102" s="17"/>
      <c r="E102" s="18"/>
      <c r="F102" s="18"/>
      <c r="G102" s="18"/>
      <c r="M102" s="34"/>
      <c r="Q102" s="36" t="str">
        <f>IF(P102="","",COUNTIF($P$5:P102,"要修正"))</f>
        <v/>
      </c>
    </row>
    <row r="103" spans="1:17" ht="10.5" customHeight="1" x14ac:dyDescent="0.4">
      <c r="D103" s="17"/>
      <c r="E103" s="5"/>
      <c r="F103" s="18"/>
      <c r="G103" s="27" t="s">
        <v>76</v>
      </c>
      <c r="M103" s="34"/>
      <c r="Q103" s="36" t="str">
        <f>IF(P103="","",COUNTIF($P$5:P103,"要修正"))</f>
        <v/>
      </c>
    </row>
    <row r="104" spans="1:17" ht="10.5" customHeight="1" x14ac:dyDescent="0.4">
      <c r="D104" s="17"/>
      <c r="E104" s="5"/>
      <c r="F104" s="18"/>
      <c r="G104" s="27" t="s">
        <v>77</v>
      </c>
      <c r="M104" s="34"/>
      <c r="Q104" s="36" t="str">
        <f>IF(P104="","",COUNTIF($P$5:P104,"要修正"))</f>
        <v/>
      </c>
    </row>
    <row r="105" spans="1:17" ht="10.5" customHeight="1" x14ac:dyDescent="0.4">
      <c r="D105" s="17"/>
      <c r="E105" s="5"/>
      <c r="F105" s="18"/>
      <c r="G105" s="27" t="s">
        <v>78</v>
      </c>
      <c r="M105" s="34"/>
      <c r="Q105" s="36" t="str">
        <f>IF(P105="","",COUNTIF($P$5:P105,"要修正"))</f>
        <v/>
      </c>
    </row>
    <row r="106" spans="1:17" ht="10.5" customHeight="1" x14ac:dyDescent="0.4">
      <c r="D106" s="17"/>
      <c r="E106" s="5"/>
      <c r="F106" s="18"/>
      <c r="G106" s="27"/>
      <c r="M106" s="34"/>
      <c r="Q106" s="36" t="str">
        <f>IF(P106="","",COUNTIF($P$5:P106,"要修正"))</f>
        <v/>
      </c>
    </row>
    <row r="107" spans="1:17" ht="19.899999999999999" customHeight="1" x14ac:dyDescent="0.4">
      <c r="D107" s="17"/>
      <c r="E107" s="18"/>
      <c r="F107" s="18"/>
      <c r="G107" s="5" t="s">
        <v>79</v>
      </c>
      <c r="M107" s="34"/>
      <c r="Q107" s="36" t="str">
        <f>IF(P107="","",COUNTIF($P$5:P107,"要修正"))</f>
        <v/>
      </c>
    </row>
    <row r="108" spans="1:17" ht="40.15" customHeight="1" x14ac:dyDescent="0.4">
      <c r="C108" s="7"/>
      <c r="D108" s="17"/>
      <c r="F108" s="18"/>
      <c r="G108" s="73"/>
      <c r="H108" s="83"/>
      <c r="I108" s="83"/>
      <c r="J108" s="83"/>
      <c r="K108" s="69"/>
      <c r="L108" s="24"/>
      <c r="M108" s="34"/>
      <c r="Q108" s="36" t="str">
        <f>IF(P108="","",COUNTIF($P$5:P108,"要修正"))</f>
        <v/>
      </c>
    </row>
    <row r="109" spans="1:17" ht="19.899999999999999" customHeight="1" x14ac:dyDescent="0.4">
      <c r="D109" s="17"/>
      <c r="E109" s="18"/>
      <c r="F109" s="18"/>
      <c r="G109" s="18"/>
      <c r="H109" s="22"/>
      <c r="I109" s="22"/>
      <c r="J109" s="22"/>
      <c r="K109" s="22"/>
      <c r="L109" s="22"/>
      <c r="M109" s="34"/>
      <c r="Q109" s="36" t="str">
        <f>IF(P109="","",COUNTIF($P$5:P109,"要修正"))</f>
        <v/>
      </c>
    </row>
    <row r="110" spans="1:17" ht="30" customHeight="1" x14ac:dyDescent="0.4">
      <c r="D110" s="51" t="s">
        <v>80</v>
      </c>
      <c r="E110" s="52"/>
      <c r="F110" s="52"/>
      <c r="G110" s="77" t="s">
        <v>81</v>
      </c>
      <c r="H110" s="82"/>
      <c r="I110" s="82"/>
      <c r="J110" s="82"/>
      <c r="K110" s="82"/>
      <c r="L110" s="82"/>
      <c r="M110" s="34"/>
      <c r="Q110" s="36" t="str">
        <f>IF(P110="","",COUNTIF($P$5:P110,"要修正"))</f>
        <v/>
      </c>
    </row>
    <row r="111" spans="1:17" ht="10.15" customHeight="1" x14ac:dyDescent="0.4">
      <c r="D111" s="17"/>
      <c r="E111" s="18"/>
      <c r="F111" s="18"/>
      <c r="G111" s="18"/>
      <c r="H111" s="22"/>
      <c r="I111" s="22"/>
      <c r="J111" s="22"/>
      <c r="K111" s="22"/>
      <c r="L111" s="22"/>
      <c r="M111" s="34"/>
      <c r="Q111" s="36" t="str">
        <f>IF(P111="","",COUNTIF($P$5:P111,"要修正"))</f>
        <v/>
      </c>
    </row>
    <row r="112" spans="1:17" ht="19.899999999999999" customHeight="1" x14ac:dyDescent="0.4">
      <c r="D112" s="17"/>
      <c r="E112" s="18"/>
      <c r="F112" s="18"/>
      <c r="G112" s="18"/>
      <c r="H112" s="55" t="s">
        <v>82</v>
      </c>
      <c r="I112" s="22"/>
      <c r="J112" s="22"/>
      <c r="K112" s="22"/>
      <c r="L112" s="22"/>
      <c r="M112" s="41" t="b">
        <v>0</v>
      </c>
      <c r="Q112" s="36" t="str">
        <f>IF(P112="","",COUNTIF($P$5:P112,"要修正"))</f>
        <v/>
      </c>
    </row>
    <row r="113" spans="4:17" ht="19.899999999999999" customHeight="1" x14ac:dyDescent="0.4">
      <c r="D113" s="17"/>
      <c r="E113" s="18"/>
      <c r="F113" s="18"/>
      <c r="G113" s="18"/>
      <c r="H113" s="55" t="s">
        <v>83</v>
      </c>
      <c r="I113" s="22"/>
      <c r="J113" s="22"/>
      <c r="K113" s="22"/>
      <c r="L113" s="22"/>
      <c r="M113" s="41" t="b">
        <v>0</v>
      </c>
      <c r="Q113" s="36" t="str">
        <f>IF(P113="","",COUNTIF($P$5:P113,"要修正"))</f>
        <v/>
      </c>
    </row>
    <row r="114" spans="4:17" ht="19.899999999999999" customHeight="1" x14ac:dyDescent="0.4">
      <c r="D114" s="17"/>
      <c r="E114" s="18"/>
      <c r="F114" s="18"/>
      <c r="G114" s="18"/>
      <c r="H114" s="55" t="s">
        <v>84</v>
      </c>
      <c r="I114" s="22"/>
      <c r="J114" s="22"/>
      <c r="K114" s="22"/>
      <c r="L114" s="22"/>
      <c r="M114" s="41" t="b">
        <v>0</v>
      </c>
      <c r="Q114" s="36" t="str">
        <f>IF(P114="","",COUNTIF($P$5:P114,"要修正"))</f>
        <v/>
      </c>
    </row>
    <row r="115" spans="4:17" ht="19.899999999999999" customHeight="1" x14ac:dyDescent="0.4">
      <c r="D115" s="17"/>
      <c r="E115" s="18"/>
      <c r="F115" s="18"/>
      <c r="G115" s="18"/>
      <c r="H115" s="55" t="s">
        <v>85</v>
      </c>
      <c r="I115" s="22"/>
      <c r="J115" s="22"/>
      <c r="K115" s="22"/>
      <c r="L115" s="22"/>
      <c r="M115" s="41" t="b">
        <v>0</v>
      </c>
      <c r="Q115" s="36" t="str">
        <f>IF(P115="","",COUNTIF($P$5:P115,"要修正"))</f>
        <v/>
      </c>
    </row>
    <row r="116" spans="4:17" ht="19.899999999999999" customHeight="1" x14ac:dyDescent="0.4">
      <c r="D116" s="17"/>
      <c r="E116" s="18"/>
      <c r="F116" s="18"/>
      <c r="G116" s="18"/>
      <c r="H116" s="55" t="s">
        <v>86</v>
      </c>
      <c r="I116" s="22"/>
      <c r="J116" s="22"/>
      <c r="K116" s="22"/>
      <c r="L116" s="22"/>
      <c r="M116" s="41" t="b">
        <v>0</v>
      </c>
      <c r="Q116" s="36" t="str">
        <f>IF(P116="","",COUNTIF($P$5:P116,"要修正"))</f>
        <v/>
      </c>
    </row>
    <row r="117" spans="4:17" ht="19.899999999999999" customHeight="1" x14ac:dyDescent="0.4">
      <c r="D117" s="17"/>
      <c r="E117" s="18"/>
      <c r="F117" s="18"/>
      <c r="G117" s="18"/>
      <c r="H117" s="55" t="s">
        <v>87</v>
      </c>
      <c r="I117" s="22"/>
      <c r="J117" s="22"/>
      <c r="K117" s="22"/>
      <c r="L117" s="22"/>
      <c r="M117" s="41" t="b">
        <v>0</v>
      </c>
      <c r="Q117" s="36" t="str">
        <f>IF(P117="","",COUNTIF($P$5:P117,"要修正"))</f>
        <v/>
      </c>
    </row>
    <row r="118" spans="4:17" ht="19.899999999999999" customHeight="1" x14ac:dyDescent="0.4">
      <c r="D118" s="17"/>
      <c r="E118" s="18"/>
      <c r="F118" s="18"/>
      <c r="G118" s="18"/>
      <c r="H118" s="55" t="s">
        <v>88</v>
      </c>
      <c r="I118" s="22"/>
      <c r="J118" s="22"/>
      <c r="K118" s="22"/>
      <c r="L118" s="22"/>
      <c r="M118" s="41" t="b">
        <v>0</v>
      </c>
      <c r="Q118" s="36" t="str">
        <f>IF(P118="","",COUNTIF($P$5:P118,"要修正"))</f>
        <v/>
      </c>
    </row>
    <row r="119" spans="4:17" ht="19.899999999999999" customHeight="1" x14ac:dyDescent="0.4">
      <c r="D119" s="17"/>
      <c r="E119" s="18"/>
      <c r="F119" s="18"/>
      <c r="G119" s="18"/>
      <c r="H119" s="55" t="s">
        <v>89</v>
      </c>
      <c r="I119" s="22"/>
      <c r="J119" s="22"/>
      <c r="K119" s="22"/>
      <c r="L119" s="22"/>
      <c r="M119" s="41" t="b">
        <v>0</v>
      </c>
      <c r="Q119" s="36" t="str">
        <f>IF(P119="","",COUNTIF($P$5:P119,"要修正"))</f>
        <v/>
      </c>
    </row>
    <row r="120" spans="4:17" ht="19.899999999999999" customHeight="1" x14ac:dyDescent="0.4">
      <c r="D120" s="17"/>
      <c r="E120" s="18"/>
      <c r="F120" s="18"/>
      <c r="G120" s="18"/>
      <c r="H120" s="55" t="s">
        <v>90</v>
      </c>
      <c r="I120" s="22"/>
      <c r="J120" s="22"/>
      <c r="K120" s="22"/>
      <c r="L120" s="22"/>
      <c r="M120" s="41" t="b">
        <v>0</v>
      </c>
      <c r="Q120" s="36" t="str">
        <f>IF(P120="","",COUNTIF($P$5:P120,"要修正"))</f>
        <v/>
      </c>
    </row>
    <row r="121" spans="4:17" ht="19.899999999999999" customHeight="1" x14ac:dyDescent="0.4">
      <c r="D121" s="17"/>
      <c r="E121" s="18"/>
      <c r="F121" s="18"/>
      <c r="G121" s="18"/>
      <c r="H121" s="55" t="s">
        <v>91</v>
      </c>
      <c r="I121" s="22"/>
      <c r="J121" s="22"/>
      <c r="K121" s="22"/>
      <c r="L121" s="22"/>
      <c r="M121" s="41" t="b">
        <v>0</v>
      </c>
      <c r="Q121" s="36" t="str">
        <f>IF(P121="","",COUNTIF($P$5:P121,"要修正"))</f>
        <v/>
      </c>
    </row>
    <row r="122" spans="4:17" ht="19.899999999999999" customHeight="1" x14ac:dyDescent="0.4">
      <c r="D122" s="17"/>
      <c r="E122" s="18"/>
      <c r="F122" s="18"/>
      <c r="G122" s="18"/>
      <c r="H122" s="55" t="s">
        <v>92</v>
      </c>
      <c r="I122" s="22"/>
      <c r="J122" s="22"/>
      <c r="K122" s="22"/>
      <c r="L122" s="22"/>
      <c r="M122" s="41" t="b">
        <v>0</v>
      </c>
      <c r="Q122" s="36" t="str">
        <f>IF(P122="","",COUNTIF($P$5:P122,"要修正"))</f>
        <v/>
      </c>
    </row>
    <row r="123" spans="4:17" ht="19.899999999999999" customHeight="1" x14ac:dyDescent="0.4">
      <c r="D123" s="17"/>
      <c r="E123" s="18"/>
      <c r="F123" s="18"/>
      <c r="G123" s="18"/>
      <c r="H123" s="55" t="s">
        <v>93</v>
      </c>
      <c r="I123" s="22"/>
      <c r="J123" s="22"/>
      <c r="K123" s="22"/>
      <c r="L123" s="22"/>
      <c r="M123" s="41" t="b">
        <v>0</v>
      </c>
      <c r="Q123" s="36" t="str">
        <f>IF(P123="","",COUNTIF($P$5:P123,"要修正"))</f>
        <v/>
      </c>
    </row>
    <row r="124" spans="4:17" ht="19.899999999999999" customHeight="1" x14ac:dyDescent="0.4">
      <c r="D124" s="17"/>
      <c r="E124" s="18"/>
      <c r="F124" s="18"/>
      <c r="G124" s="18"/>
      <c r="H124" s="55" t="s">
        <v>94</v>
      </c>
      <c r="I124" s="22"/>
      <c r="J124" s="22"/>
      <c r="K124" s="22"/>
      <c r="L124" s="22"/>
      <c r="M124" s="41" t="b">
        <v>0</v>
      </c>
      <c r="Q124" s="36" t="str">
        <f>IF(P124="","",COUNTIF($P$5:P124,"要修正"))</f>
        <v/>
      </c>
    </row>
    <row r="125" spans="4:17" ht="19.899999999999999" customHeight="1" x14ac:dyDescent="0.4">
      <c r="D125" s="17"/>
      <c r="E125" s="18"/>
      <c r="F125" s="18"/>
      <c r="G125" s="18"/>
      <c r="H125" s="55" t="s">
        <v>95</v>
      </c>
      <c r="I125" s="22"/>
      <c r="J125" s="22"/>
      <c r="K125" s="22"/>
      <c r="L125" s="22"/>
      <c r="M125" s="41" t="b">
        <v>0</v>
      </c>
      <c r="Q125" s="36" t="str">
        <f>IF(P125="","",COUNTIF($P$5:P125,"要修正"))</f>
        <v/>
      </c>
    </row>
    <row r="126" spans="4:17" ht="19.899999999999999" customHeight="1" x14ac:dyDescent="0.4">
      <c r="D126" s="17"/>
      <c r="E126" s="18"/>
      <c r="F126" s="18"/>
      <c r="G126" s="18"/>
      <c r="H126" s="55" t="s">
        <v>96</v>
      </c>
      <c r="I126" s="22"/>
      <c r="J126" s="22"/>
      <c r="K126" s="22"/>
      <c r="L126" s="22"/>
      <c r="M126" s="41" t="b">
        <v>0</v>
      </c>
      <c r="Q126" s="36" t="str">
        <f>IF(P126="","",COUNTIF($P$5:P126,"要修正"))</f>
        <v/>
      </c>
    </row>
    <row r="127" spans="4:17" ht="19.899999999999999" customHeight="1" x14ac:dyDescent="0.4">
      <c r="D127" s="17"/>
      <c r="E127" s="18"/>
      <c r="F127" s="18"/>
      <c r="G127" s="18"/>
      <c r="H127" s="55" t="s">
        <v>97</v>
      </c>
      <c r="I127" s="22"/>
      <c r="J127" s="22"/>
      <c r="K127" s="22"/>
      <c r="L127" s="22"/>
      <c r="M127" s="41" t="b">
        <v>0</v>
      </c>
      <c r="Q127" s="36" t="str">
        <f>IF(P127="","",COUNTIF($P$5:P127,"要修正"))</f>
        <v/>
      </c>
    </row>
    <row r="128" spans="4:17" ht="19.899999999999999" customHeight="1" x14ac:dyDescent="0.4">
      <c r="D128" s="17"/>
      <c r="E128" s="18"/>
      <c r="F128" s="18"/>
      <c r="G128" s="18"/>
      <c r="H128" s="55" t="s">
        <v>98</v>
      </c>
      <c r="I128" s="22"/>
      <c r="J128" s="22"/>
      <c r="K128" s="22"/>
      <c r="L128" s="22"/>
      <c r="M128" s="41" t="b">
        <v>0</v>
      </c>
      <c r="Q128" s="36" t="str">
        <f>IF(P128="","",COUNTIF($P$5:P128,"要修正"))</f>
        <v/>
      </c>
    </row>
    <row r="129" spans="1:17" ht="19.899999999999999" customHeight="1" x14ac:dyDescent="0.4">
      <c r="D129" s="17"/>
      <c r="E129" s="18"/>
      <c r="F129" s="18"/>
      <c r="G129" s="18"/>
      <c r="H129" s="55" t="s">
        <v>99</v>
      </c>
      <c r="I129" s="22"/>
      <c r="J129" s="22"/>
      <c r="K129" s="22"/>
      <c r="L129" s="22"/>
      <c r="M129" s="41" t="b">
        <v>0</v>
      </c>
      <c r="Q129" s="36" t="str">
        <f>IF(P129="","",COUNTIF($P$5:P129,"要修正"))</f>
        <v/>
      </c>
    </row>
    <row r="130" spans="1:17" ht="19.899999999999999" customHeight="1" x14ac:dyDescent="0.4">
      <c r="D130" s="17"/>
      <c r="E130" s="18"/>
      <c r="F130" s="18"/>
      <c r="G130" s="18"/>
      <c r="H130" s="55" t="s">
        <v>100</v>
      </c>
      <c r="I130" s="22"/>
      <c r="J130" s="22"/>
      <c r="K130" s="22"/>
      <c r="L130" s="22"/>
      <c r="M130" s="41" t="b">
        <v>0</v>
      </c>
      <c r="Q130" s="36" t="str">
        <f>IF(P130="","",COUNTIF($P$5:P130,"要修正"))</f>
        <v/>
      </c>
    </row>
    <row r="131" spans="1:17" ht="19.899999999999999" customHeight="1" x14ac:dyDescent="0.4">
      <c r="D131" s="17"/>
      <c r="E131" s="18"/>
      <c r="F131" s="18"/>
      <c r="G131" s="18"/>
      <c r="H131" s="55" t="s">
        <v>101</v>
      </c>
      <c r="I131" s="22"/>
      <c r="J131" s="22"/>
      <c r="K131" s="22"/>
      <c r="L131" s="22"/>
      <c r="M131" s="41" t="b">
        <v>0</v>
      </c>
      <c r="Q131" s="36" t="str">
        <f>IF(P131="","",COUNTIF($P$5:P131,"要修正"))</f>
        <v/>
      </c>
    </row>
    <row r="132" spans="1:17" ht="19.899999999999999" customHeight="1" x14ac:dyDescent="0.4">
      <c r="D132" s="17"/>
      <c r="E132" s="18"/>
      <c r="F132" s="18"/>
      <c r="G132" s="18"/>
      <c r="H132" s="55" t="s">
        <v>102</v>
      </c>
      <c r="I132" s="22"/>
      <c r="J132" s="22"/>
      <c r="K132" s="22"/>
      <c r="L132" s="22"/>
      <c r="M132" s="41" t="b">
        <v>0</v>
      </c>
      <c r="Q132" s="36" t="str">
        <f>IF(P132="","",COUNTIF($P$5:P132,"要修正"))</f>
        <v/>
      </c>
    </row>
    <row r="133" spans="1:17" ht="19.899999999999999" customHeight="1" x14ac:dyDescent="0.4">
      <c r="D133" s="17"/>
      <c r="E133" s="18"/>
      <c r="F133" s="18"/>
      <c r="G133" s="18"/>
      <c r="H133" s="22" t="s">
        <v>103</v>
      </c>
      <c r="I133" s="30"/>
      <c r="J133" s="30" t="s">
        <v>104</v>
      </c>
      <c r="K133" s="23"/>
      <c r="L133" s="22" t="s">
        <v>105</v>
      </c>
      <c r="M133" s="41" t="b">
        <v>0</v>
      </c>
      <c r="Q133" s="36" t="str">
        <f>IF(P133="","",COUNTIF($P$5:P133,"要修正"))</f>
        <v/>
      </c>
    </row>
    <row r="134" spans="1:17" ht="19.899999999999999" customHeight="1" x14ac:dyDescent="0.4">
      <c r="D134" s="17"/>
      <c r="E134" s="18"/>
      <c r="F134" s="18"/>
      <c r="G134" s="18"/>
      <c r="H134" s="22" t="s">
        <v>106</v>
      </c>
      <c r="I134" s="22"/>
      <c r="J134" s="22"/>
      <c r="K134" s="22"/>
      <c r="L134" s="22"/>
      <c r="M134" s="34">
        <f>COUNTIF(M112:M133,TRUE)</f>
        <v>0</v>
      </c>
      <c r="Q134" s="36" t="str">
        <f>IF(P134="","",COUNTIF($P$5:P134,"要修正"))</f>
        <v/>
      </c>
    </row>
    <row r="135" spans="1:17" ht="19.899999999999999" customHeight="1" x14ac:dyDescent="0.4">
      <c r="D135" s="17"/>
      <c r="E135" s="18"/>
      <c r="F135" s="18"/>
      <c r="G135" s="18"/>
      <c r="H135" s="22"/>
      <c r="I135" s="22"/>
      <c r="J135" s="22"/>
      <c r="K135" s="22"/>
      <c r="L135" s="22"/>
      <c r="M135" s="34"/>
    </row>
    <row r="136" spans="1:17" s="9" customFormat="1" ht="49.9" customHeight="1" x14ac:dyDescent="0.4">
      <c r="B136" s="10"/>
      <c r="C136" s="11" t="s">
        <v>107</v>
      </c>
      <c r="D136" s="20"/>
      <c r="E136" s="21"/>
      <c r="F136" s="21"/>
      <c r="G136" s="21"/>
      <c r="M136" s="34"/>
      <c r="N136" s="35"/>
      <c r="O136" s="35"/>
      <c r="P136" s="35"/>
      <c r="Q136" s="36" t="str">
        <f>IF(P136="","",COUNTIF($P$5:P136,"要修正"))</f>
        <v/>
      </c>
    </row>
    <row r="137" spans="1:17" ht="30" customHeight="1" x14ac:dyDescent="0.4">
      <c r="A137" s="14"/>
      <c r="B137" s="14"/>
      <c r="C137" s="14"/>
      <c r="D137" s="15" t="s">
        <v>108</v>
      </c>
      <c r="E137" s="16"/>
      <c r="F137" s="16"/>
      <c r="G137" s="67" t="s">
        <v>109</v>
      </c>
      <c r="H137" s="67"/>
      <c r="I137" s="67"/>
      <c r="J137" s="67"/>
      <c r="K137" s="67"/>
      <c r="L137" s="67"/>
      <c r="M137" s="34"/>
      <c r="N137" s="8" t="s">
        <v>6</v>
      </c>
      <c r="O137" s="8" t="str">
        <f>IF(OR(M152=0,AND(M141=TRUE,K141=""),AND(M151=TRUE,K151=""),AND(M142=TRUE,K142=""),AND(M143=TRUE,K143=""),AND(M144=TRUE,K144=""),AND(M145=TRUE,K145=""),AND(M148=TRUE,K148="")),"不適","適")</f>
        <v>不適</v>
      </c>
      <c r="P137" s="8" t="str">
        <f>IF(AND(N137="要",O137="不適"),"要修正","完了")</f>
        <v>要修正</v>
      </c>
      <c r="Q137" s="36">
        <f>IF(P137="","",COUNTIF($P$5:P137,"要修正"))</f>
        <v>13</v>
      </c>
    </row>
    <row r="138" spans="1:17" ht="10.15" customHeight="1" x14ac:dyDescent="0.4">
      <c r="D138" s="17"/>
      <c r="E138" s="18"/>
      <c r="F138" s="18"/>
      <c r="M138" s="34"/>
      <c r="Q138" s="36" t="str">
        <f>IF(P138="","",COUNTIF($P$5:P138,"要修正"))</f>
        <v/>
      </c>
    </row>
    <row r="139" spans="1:17" ht="19.899999999999999" customHeight="1" x14ac:dyDescent="0.4">
      <c r="D139" s="17"/>
      <c r="E139" s="18"/>
      <c r="F139" s="18"/>
      <c r="G139" s="18"/>
      <c r="H139" s="5" t="s">
        <v>110</v>
      </c>
      <c r="I139" s="22"/>
      <c r="J139" s="22"/>
      <c r="K139" s="22"/>
      <c r="L139" s="22"/>
      <c r="M139" s="41" t="b">
        <v>0</v>
      </c>
      <c r="Q139" s="36" t="str">
        <f>IF(P139="","",COUNTIF($P$5:P139,"要修正"))</f>
        <v/>
      </c>
    </row>
    <row r="140" spans="1:17" ht="19.899999999999999" customHeight="1" x14ac:dyDescent="0.4">
      <c r="D140" s="17"/>
      <c r="E140" s="18"/>
      <c r="F140" s="18"/>
      <c r="G140" s="18"/>
      <c r="H140" s="22" t="s">
        <v>111</v>
      </c>
      <c r="I140" s="22"/>
      <c r="J140" s="22"/>
      <c r="L140" s="22"/>
      <c r="M140" s="41" t="b">
        <v>0</v>
      </c>
      <c r="Q140" s="36" t="str">
        <f>IF(P140="","",COUNTIF($P$5:P140,"要修正"))</f>
        <v/>
      </c>
    </row>
    <row r="141" spans="1:17" ht="19.899999999999999" customHeight="1" x14ac:dyDescent="0.4">
      <c r="D141" s="17"/>
      <c r="E141" s="18"/>
      <c r="F141" s="18"/>
      <c r="G141" s="18"/>
      <c r="H141" s="22" t="s">
        <v>112</v>
      </c>
      <c r="I141" s="22"/>
      <c r="J141" s="30" t="s">
        <v>113</v>
      </c>
      <c r="K141" s="62"/>
      <c r="L141" s="22" t="s">
        <v>114</v>
      </c>
      <c r="M141" s="41" t="b">
        <v>0</v>
      </c>
      <c r="Q141" s="36" t="str">
        <f>IF(P141="","",COUNTIF($P$5:P141,"要修正"))</f>
        <v/>
      </c>
    </row>
    <row r="142" spans="1:17" ht="19.899999999999999" customHeight="1" x14ac:dyDescent="0.4">
      <c r="D142" s="17"/>
      <c r="E142" s="18"/>
      <c r="F142" s="18"/>
      <c r="G142" s="18"/>
      <c r="H142" s="22" t="s">
        <v>115</v>
      </c>
      <c r="I142" s="22"/>
      <c r="J142" s="30" t="s">
        <v>116</v>
      </c>
      <c r="K142" s="62"/>
      <c r="L142" s="22" t="s">
        <v>114</v>
      </c>
      <c r="M142" s="41" t="b">
        <v>0</v>
      </c>
      <c r="Q142" s="36" t="str">
        <f>IF(P142="","",COUNTIF($P$5:P142,"要修正"))</f>
        <v/>
      </c>
    </row>
    <row r="143" spans="1:17" ht="19.899999999999999" customHeight="1" x14ac:dyDescent="0.4">
      <c r="D143" s="17"/>
      <c r="E143" s="18"/>
      <c r="F143" s="18"/>
      <c r="G143" s="18"/>
      <c r="H143" s="22" t="s">
        <v>117</v>
      </c>
      <c r="I143" s="22"/>
      <c r="J143" s="30" t="s">
        <v>118</v>
      </c>
      <c r="K143" s="62"/>
      <c r="L143" s="22" t="s">
        <v>114</v>
      </c>
      <c r="M143" s="41" t="b">
        <v>0</v>
      </c>
      <c r="Q143" s="36" t="str">
        <f>IF(P143="","",COUNTIF($P$5:P143,"要修正"))</f>
        <v/>
      </c>
    </row>
    <row r="144" spans="1:17" ht="19.899999999999999" customHeight="1" x14ac:dyDescent="0.4">
      <c r="D144" s="17"/>
      <c r="E144" s="18"/>
      <c r="F144" s="18"/>
      <c r="G144" s="18"/>
      <c r="H144" s="22" t="s">
        <v>119</v>
      </c>
      <c r="I144" s="30"/>
      <c r="J144" s="30" t="s">
        <v>113</v>
      </c>
      <c r="K144" s="62"/>
      <c r="L144" s="22" t="s">
        <v>114</v>
      </c>
      <c r="M144" s="41" t="b">
        <v>0</v>
      </c>
      <c r="Q144" s="36" t="str">
        <f>IF(P144="","",COUNTIF($P$5:P144,"要修正"))</f>
        <v/>
      </c>
    </row>
    <row r="145" spans="1:17" ht="19.899999999999999" customHeight="1" x14ac:dyDescent="0.4">
      <c r="D145" s="17"/>
      <c r="E145" s="18"/>
      <c r="F145" s="18"/>
      <c r="G145" s="18"/>
      <c r="H145" s="22" t="s">
        <v>120</v>
      </c>
      <c r="I145" s="30"/>
      <c r="J145" s="30" t="s">
        <v>118</v>
      </c>
      <c r="K145" s="62"/>
      <c r="L145" s="22" t="s">
        <v>114</v>
      </c>
      <c r="M145" s="41" t="b">
        <v>0</v>
      </c>
      <c r="Q145" s="36" t="str">
        <f>IF(P145="","",COUNTIF($P$5:P145,"要修正"))</f>
        <v/>
      </c>
    </row>
    <row r="146" spans="1:17" ht="19.899999999999999" customHeight="1" x14ac:dyDescent="0.4">
      <c r="D146" s="17"/>
      <c r="E146" s="18"/>
      <c r="F146" s="18"/>
      <c r="G146" s="18"/>
      <c r="H146" s="22" t="s">
        <v>121</v>
      </c>
      <c r="M146" s="41" t="b">
        <v>0</v>
      </c>
      <c r="Q146" s="36" t="str">
        <f>IF(P146="","",COUNTIF($P$5:P146,"要修正"))</f>
        <v/>
      </c>
    </row>
    <row r="147" spans="1:17" ht="19.899999999999999" customHeight="1" x14ac:dyDescent="0.4">
      <c r="D147" s="17"/>
      <c r="E147" s="18"/>
      <c r="F147" s="18"/>
      <c r="G147" s="18"/>
      <c r="H147" s="22" t="s">
        <v>122</v>
      </c>
      <c r="I147" s="30"/>
      <c r="J147" s="30"/>
      <c r="L147" s="22"/>
      <c r="M147" s="41" t="b">
        <v>0</v>
      </c>
      <c r="Q147" s="36" t="str">
        <f>IF(P147="","",COUNTIF($P$5:P147,"要修正"))</f>
        <v/>
      </c>
    </row>
    <row r="148" spans="1:17" ht="19.899999999999999" customHeight="1" x14ac:dyDescent="0.4">
      <c r="D148" s="17"/>
      <c r="E148" s="18"/>
      <c r="F148" s="18"/>
      <c r="G148" s="18"/>
      <c r="H148" s="22" t="s">
        <v>123</v>
      </c>
      <c r="I148" s="30"/>
      <c r="J148" s="30" t="s">
        <v>124</v>
      </c>
      <c r="K148" s="62"/>
      <c r="L148" s="22" t="s">
        <v>114</v>
      </c>
      <c r="M148" s="41" t="b">
        <v>0</v>
      </c>
      <c r="Q148" s="36" t="str">
        <f>IF(P148="","",COUNTIF($P$5:P148,"要修正"))</f>
        <v/>
      </c>
    </row>
    <row r="149" spans="1:17" ht="19.899999999999999" customHeight="1" x14ac:dyDescent="0.4">
      <c r="D149" s="17"/>
      <c r="E149" s="18"/>
      <c r="F149" s="18"/>
      <c r="G149" s="18"/>
      <c r="H149" s="22" t="s">
        <v>125</v>
      </c>
      <c r="I149" s="30"/>
      <c r="J149" s="30"/>
      <c r="L149" s="22"/>
      <c r="M149" s="41" t="b">
        <v>0</v>
      </c>
      <c r="Q149" s="36" t="str">
        <f>IF(P149="","",COUNTIF($P$5:P149,"要修正"))</f>
        <v/>
      </c>
    </row>
    <row r="150" spans="1:17" ht="19.899999999999999" customHeight="1" x14ac:dyDescent="0.4">
      <c r="D150" s="17"/>
      <c r="E150" s="18"/>
      <c r="F150" s="18"/>
      <c r="G150" s="18"/>
      <c r="H150" s="22" t="s">
        <v>126</v>
      </c>
      <c r="I150" s="30"/>
      <c r="J150" s="30"/>
      <c r="L150" s="22"/>
      <c r="M150" s="41" t="b">
        <v>0</v>
      </c>
      <c r="Q150" s="36" t="str">
        <f>IF(P150="","",COUNTIF($P$5:P150,"要修正"))</f>
        <v/>
      </c>
    </row>
    <row r="151" spans="1:17" ht="19.899999999999999" customHeight="1" x14ac:dyDescent="0.4">
      <c r="D151" s="17"/>
      <c r="E151" s="18"/>
      <c r="F151" s="18"/>
      <c r="G151" s="18"/>
      <c r="H151" s="22" t="s">
        <v>127</v>
      </c>
      <c r="I151" s="30"/>
      <c r="J151" s="30" t="s">
        <v>128</v>
      </c>
      <c r="K151" s="62"/>
      <c r="L151" s="23" t="s">
        <v>114</v>
      </c>
      <c r="M151" s="41" t="b">
        <v>0</v>
      </c>
      <c r="Q151" s="36" t="str">
        <f>IF(P151="","",COUNTIF($P$5:P151,"要修正"))</f>
        <v/>
      </c>
    </row>
    <row r="152" spans="1:17" ht="19.899999999999999" customHeight="1" x14ac:dyDescent="0.4">
      <c r="C152" s="7"/>
      <c r="D152" s="19"/>
      <c r="E152" s="28"/>
      <c r="F152" s="18"/>
      <c r="G152" s="62"/>
      <c r="H152" s="62"/>
      <c r="M152" s="34">
        <f>COUNTIF(M139:M151,TRUE)</f>
        <v>0</v>
      </c>
    </row>
    <row r="153" spans="1:17" ht="19.899999999999999" customHeight="1" x14ac:dyDescent="0.4">
      <c r="C153" s="7"/>
      <c r="D153" s="19"/>
      <c r="E153" s="28"/>
      <c r="F153" s="18"/>
      <c r="G153" s="62"/>
      <c r="H153" s="62"/>
      <c r="M153" s="34"/>
    </row>
    <row r="154" spans="1:17" ht="30" customHeight="1" x14ac:dyDescent="0.4">
      <c r="D154" s="51" t="s">
        <v>129</v>
      </c>
      <c r="E154" s="52"/>
      <c r="F154" s="52"/>
      <c r="G154" s="77" t="s">
        <v>130</v>
      </c>
      <c r="H154" s="82"/>
      <c r="I154" s="82"/>
      <c r="J154" s="82"/>
      <c r="K154" s="82"/>
      <c r="L154" s="82"/>
      <c r="M154" s="34"/>
      <c r="Q154" s="36" t="str">
        <f>IF(P154="","",COUNTIF($P$5:P154,"要修正"))</f>
        <v/>
      </c>
    </row>
    <row r="155" spans="1:17" ht="10.15" customHeight="1" x14ac:dyDescent="0.4">
      <c r="D155" s="17"/>
      <c r="E155" s="18"/>
      <c r="F155" s="18"/>
      <c r="G155" s="18"/>
      <c r="H155" s="22"/>
      <c r="I155" s="22"/>
      <c r="J155" s="22"/>
      <c r="K155" s="22"/>
      <c r="L155" s="22"/>
      <c r="M155" s="34"/>
      <c r="Q155" s="36" t="str">
        <f>IF(P155="","",COUNTIF($P$5:P155,"要修正"))</f>
        <v/>
      </c>
    </row>
    <row r="156" spans="1:17" ht="19.899999999999999" customHeight="1" x14ac:dyDescent="0.4">
      <c r="D156" s="17"/>
      <c r="E156" s="18"/>
      <c r="F156" s="18"/>
      <c r="G156" s="5" t="s">
        <v>79</v>
      </c>
      <c r="M156" s="34"/>
      <c r="Q156" s="36" t="str">
        <f>IF(P156="","",COUNTIF($P$5:P156,"要修正"))</f>
        <v/>
      </c>
    </row>
    <row r="157" spans="1:17" ht="40.15" customHeight="1" x14ac:dyDescent="0.4">
      <c r="C157" s="7"/>
      <c r="D157" s="17"/>
      <c r="F157" s="18"/>
      <c r="G157" s="73"/>
      <c r="H157" s="83"/>
      <c r="I157" s="83"/>
      <c r="J157" s="83"/>
      <c r="K157" s="69"/>
      <c r="L157" s="24"/>
      <c r="M157" s="34"/>
      <c r="Q157" s="36" t="str">
        <f>IF(P157="","",COUNTIF($P$5:P157,"要修正"))</f>
        <v/>
      </c>
    </row>
    <row r="158" spans="1:17" ht="19.899999999999999" customHeight="1" x14ac:dyDescent="0.4">
      <c r="C158" s="7"/>
      <c r="D158" s="17"/>
      <c r="F158" s="18"/>
      <c r="L158" s="24"/>
      <c r="M158" s="34"/>
      <c r="Q158" s="36" t="str">
        <f>IF(P158="","",COUNTIF($P$5:P158,"要修正"))</f>
        <v/>
      </c>
    </row>
    <row r="159" spans="1:17" s="8" customFormat="1" ht="19.899999999999999" customHeight="1" x14ac:dyDescent="0.4">
      <c r="A159" s="5"/>
      <c r="B159" s="5"/>
      <c r="C159" s="7"/>
      <c r="D159" s="17"/>
      <c r="E159" s="7"/>
      <c r="F159" s="18"/>
      <c r="G159" s="5"/>
      <c r="H159" s="5"/>
      <c r="I159" s="5"/>
      <c r="J159" s="5"/>
      <c r="K159" s="5"/>
      <c r="L159" s="24"/>
      <c r="M159" s="34"/>
      <c r="N159" s="35"/>
      <c r="O159" s="35"/>
      <c r="P159" s="35"/>
      <c r="Q159" s="36" t="str">
        <f>IF(P159="","",COUNTIF($P$5:P159,"要修正"))</f>
        <v/>
      </c>
    </row>
    <row r="160" spans="1:17" s="8" customFormat="1" ht="19.899999999999999" customHeight="1" x14ac:dyDescent="0.4">
      <c r="A160" s="5"/>
      <c r="B160" s="5"/>
      <c r="C160" s="7"/>
      <c r="D160" s="17"/>
      <c r="E160" s="7"/>
      <c r="F160" s="18"/>
      <c r="G160" s="25" t="s">
        <v>131</v>
      </c>
      <c r="H160" s="5"/>
      <c r="I160" s="25" t="str">
        <f>IF(H164="","完了","未完了")</f>
        <v>未完了</v>
      </c>
      <c r="J160" s="25"/>
      <c r="K160" s="5"/>
      <c r="L160" s="24"/>
      <c r="M160" s="34"/>
      <c r="N160" s="35"/>
      <c r="O160" s="35"/>
      <c r="P160" s="35"/>
      <c r="Q160" s="36" t="str">
        <f>IF(P160="","",COUNTIF($P$5:P160,"要修正"))</f>
        <v/>
      </c>
    </row>
    <row r="161" spans="1:17" s="8" customFormat="1" ht="19.899999999999999" customHeight="1" x14ac:dyDescent="0.4">
      <c r="A161" s="5"/>
      <c r="B161" s="5"/>
      <c r="C161" s="7"/>
      <c r="D161" s="17"/>
      <c r="E161" s="7"/>
      <c r="F161" s="18"/>
      <c r="G161" s="5"/>
      <c r="H161" s="5"/>
      <c r="I161" s="5"/>
      <c r="J161" s="5"/>
      <c r="K161" s="5"/>
      <c r="L161" s="24"/>
      <c r="M161" s="34"/>
      <c r="N161" s="35"/>
      <c r="O161" s="35"/>
      <c r="P161" s="35"/>
      <c r="Q161" s="36" t="str">
        <f>IF(P161="","",COUNTIF($P$5:P161,"要修正"))</f>
        <v/>
      </c>
    </row>
    <row r="162" spans="1:17" s="8" customFormat="1" ht="19.899999999999999" customHeight="1" x14ac:dyDescent="0.4">
      <c r="A162" s="5"/>
      <c r="B162" s="5"/>
      <c r="C162" s="7"/>
      <c r="D162" s="17"/>
      <c r="E162" s="7"/>
      <c r="F162" s="18"/>
      <c r="G162" s="5" t="s">
        <v>132</v>
      </c>
      <c r="H162" s="5"/>
      <c r="I162" s="5"/>
      <c r="J162" s="5"/>
      <c r="K162" s="5"/>
      <c r="L162" s="24"/>
      <c r="M162" s="34"/>
      <c r="N162" s="35"/>
      <c r="O162" s="35"/>
      <c r="P162" s="35"/>
      <c r="Q162" s="36" t="str">
        <f>IF(P162="","",COUNTIF($P$5:P162,"要修正"))</f>
        <v/>
      </c>
    </row>
    <row r="163" spans="1:17" s="8" customFormat="1" ht="19.899999999999999" customHeight="1" x14ac:dyDescent="0.4">
      <c r="A163" s="5"/>
      <c r="B163" s="5"/>
      <c r="C163" s="7"/>
      <c r="D163" s="17"/>
      <c r="E163" s="7"/>
      <c r="F163" s="18"/>
      <c r="G163" s="5" t="s">
        <v>133</v>
      </c>
      <c r="H163" s="5"/>
      <c r="I163" s="5"/>
      <c r="J163" s="5"/>
      <c r="K163" s="5"/>
      <c r="L163" s="24"/>
      <c r="M163" s="34"/>
      <c r="N163" s="35"/>
      <c r="O163" s="35"/>
      <c r="P163" s="35"/>
      <c r="Q163" s="36" t="str">
        <f>IF(P163="","",COUNTIF($P$5:P163,"要修正"))</f>
        <v/>
      </c>
    </row>
    <row r="164" spans="1:17" s="8" customFormat="1" ht="19.899999999999999" customHeight="1" x14ac:dyDescent="0.4">
      <c r="A164" s="5"/>
      <c r="B164" s="5"/>
      <c r="C164" s="7"/>
      <c r="D164" s="17"/>
      <c r="E164" s="7"/>
      <c r="F164" s="18"/>
      <c r="G164" s="26">
        <v>1</v>
      </c>
      <c r="H164" s="31" t="str">
        <f>IFERROR(INDEX($D$5:$D$164,MATCH($G164,$Q$5:$Q$164,0)),"")</f>
        <v>1-1.</v>
      </c>
      <c r="I164" s="32"/>
      <c r="J164" s="7"/>
      <c r="K164" s="5"/>
      <c r="L164" s="24"/>
      <c r="M164" s="34"/>
      <c r="N164" s="35"/>
      <c r="O164" s="35"/>
      <c r="P164" s="35"/>
      <c r="Q164" s="36" t="str">
        <f>IF(P164="","",COUNTIF($P$5:P164,"要修正"))</f>
        <v/>
      </c>
    </row>
    <row r="165" spans="1:17" s="8" customFormat="1" ht="19.899999999999999" customHeight="1" x14ac:dyDescent="0.4">
      <c r="A165" s="5"/>
      <c r="B165" s="5"/>
      <c r="C165" s="7"/>
      <c r="D165" s="17"/>
      <c r="E165" s="7"/>
      <c r="F165" s="18"/>
      <c r="G165" s="26">
        <v>2</v>
      </c>
      <c r="H165" s="31" t="str">
        <f>IFERROR(INDEX($D$5:$D$164,MATCH($G165,$Q$5:$Q$164,0)),"")</f>
        <v>1-2.</v>
      </c>
      <c r="I165" s="32"/>
      <c r="J165" s="7"/>
      <c r="K165" s="5"/>
      <c r="L165" s="24"/>
      <c r="M165" s="34"/>
      <c r="N165" s="35"/>
      <c r="O165" s="35"/>
      <c r="P165" s="35"/>
      <c r="Q165" s="36" t="str">
        <f>IF(P165="","",COUNTIF($P$5:P165,"要修正"))</f>
        <v/>
      </c>
    </row>
    <row r="166" spans="1:17" s="8" customFormat="1" ht="19.899999999999999" customHeight="1" x14ac:dyDescent="0.4">
      <c r="A166" s="5"/>
      <c r="B166" s="5"/>
      <c r="C166" s="7"/>
      <c r="D166" s="17"/>
      <c r="E166" s="7"/>
      <c r="F166" s="18"/>
      <c r="G166" s="26">
        <v>3</v>
      </c>
      <c r="H166" s="31" t="str">
        <f>IFERROR(INDEX($D$5:$D$164,MATCH($G166,$Q$5:$Q$164,0)),"")</f>
        <v>1-3.</v>
      </c>
      <c r="I166" s="32"/>
      <c r="J166" s="7"/>
      <c r="K166" s="5"/>
      <c r="L166" s="24"/>
      <c r="M166" s="34"/>
      <c r="N166" s="35"/>
      <c r="O166" s="35"/>
      <c r="P166" s="35"/>
      <c r="Q166" s="36" t="str">
        <f>IF(P166="","",COUNTIF($P$5:P166,"要修正"))</f>
        <v/>
      </c>
    </row>
    <row r="167" spans="1:17" s="8" customFormat="1" ht="19.899999999999999" customHeight="1" x14ac:dyDescent="0.4">
      <c r="A167" s="5"/>
      <c r="B167" s="5"/>
      <c r="C167" s="7"/>
      <c r="D167" s="17"/>
      <c r="E167" s="7"/>
      <c r="F167" s="18"/>
      <c r="G167" s="26">
        <v>4</v>
      </c>
      <c r="H167" s="31" t="str">
        <f>IFERROR(INDEX($D$5:$D$164,MATCH($G167,$Q$5:$Q$164,0)),"")</f>
        <v>1-5.</v>
      </c>
      <c r="I167" s="32"/>
      <c r="J167" s="7"/>
      <c r="K167" s="5"/>
      <c r="L167" s="24"/>
      <c r="M167" s="34"/>
      <c r="N167" s="35"/>
      <c r="O167" s="35"/>
      <c r="P167" s="35"/>
      <c r="Q167" s="36" t="str">
        <f>IF(P167="","",COUNTIF($P$5:P167,"要修正"))</f>
        <v/>
      </c>
    </row>
    <row r="168" spans="1:17" s="8" customFormat="1" ht="19.899999999999999" customHeight="1" x14ac:dyDescent="0.4">
      <c r="A168" s="5"/>
      <c r="B168" s="5"/>
      <c r="C168" s="7"/>
      <c r="D168" s="17"/>
      <c r="E168" s="7"/>
      <c r="F168" s="18"/>
      <c r="G168" s="26">
        <v>5</v>
      </c>
      <c r="H168" s="31" t="str">
        <f>IFERROR(INDEX($D$5:$D$164,MATCH($G168,$Q$5:$Q$164,0)),"")</f>
        <v>1-6.</v>
      </c>
      <c r="I168" s="32"/>
      <c r="J168" s="7"/>
      <c r="K168" s="5"/>
      <c r="L168" s="24"/>
      <c r="M168" s="34"/>
      <c r="N168" s="35"/>
      <c r="O168" s="35"/>
      <c r="P168" s="35"/>
      <c r="Q168" s="36" t="str">
        <f>IF(P168="","",COUNTIF($P$5:P168,"要修正"))</f>
        <v/>
      </c>
    </row>
    <row r="169" spans="1:17" ht="19.899999999999999" customHeight="1" x14ac:dyDescent="0.4">
      <c r="Q169" s="36" t="str">
        <f>IF(P169="","",COUNTIF($P$5:P169,"要修正"))</f>
        <v/>
      </c>
    </row>
    <row r="193" spans="13:13" ht="19.899999999999999" customHeight="1" x14ac:dyDescent="0.4">
      <c r="M193" s="42" t="b">
        <v>0</v>
      </c>
    </row>
  </sheetData>
  <sheetProtection algorithmName="SHA-512" hashValue="3H8UG1wzDQDu2X4JG2FVxQExCOssj+M7cwiDCz/hdivQ/U1Bizw18kUMPNpOMxY3emjc76YHz0CvXz1o7QsAHA==" saltValue="NwHVFfYHX1OXay4Hx3Almg==" spinCount="100000" sheet="1" objects="1" scenarios="1"/>
  <mergeCells count="39">
    <mergeCell ref="G39:H39"/>
    <mergeCell ref="G40:H40"/>
    <mergeCell ref="G87:L87"/>
    <mergeCell ref="G89:H89"/>
    <mergeCell ref="G91:L91"/>
    <mergeCell ref="G77:L77"/>
    <mergeCell ref="G79:H79"/>
    <mergeCell ref="G154:L154"/>
    <mergeCell ref="G157:K157"/>
    <mergeCell ref="G32:L32"/>
    <mergeCell ref="G38:H38"/>
    <mergeCell ref="G42:L42"/>
    <mergeCell ref="G47:H47"/>
    <mergeCell ref="G108:K108"/>
    <mergeCell ref="G110:L110"/>
    <mergeCell ref="G101:L101"/>
    <mergeCell ref="G68:L68"/>
    <mergeCell ref="G75:H75"/>
    <mergeCell ref="G81:L81"/>
    <mergeCell ref="G85:H85"/>
    <mergeCell ref="G53:H53"/>
    <mergeCell ref="G55:L55"/>
    <mergeCell ref="G59:H59"/>
    <mergeCell ref="G137:L137"/>
    <mergeCell ref="G30:H30"/>
    <mergeCell ref="G49:L49"/>
    <mergeCell ref="D3:L3"/>
    <mergeCell ref="G5:L5"/>
    <mergeCell ref="G10:H10"/>
    <mergeCell ref="G18:L18"/>
    <mergeCell ref="G24:H24"/>
    <mergeCell ref="G26:L26"/>
    <mergeCell ref="G23:H23"/>
    <mergeCell ref="G12:L12"/>
    <mergeCell ref="G16:H16"/>
    <mergeCell ref="G97:H97"/>
    <mergeCell ref="G98:H98"/>
    <mergeCell ref="G61:L61"/>
    <mergeCell ref="G65:H65"/>
  </mergeCells>
  <phoneticPr fontId="1"/>
  <conditionalFormatting sqref="A36">
    <cfRule type="expression" dxfId="73" priority="147">
      <formula>$N34="不要"</formula>
    </cfRule>
    <cfRule type="expression" dxfId="72" priority="148">
      <formula>$P34="完了"</formula>
    </cfRule>
    <cfRule type="expression" dxfId="71" priority="152">
      <formula>$P34="要修正"</formula>
    </cfRule>
  </conditionalFormatting>
  <conditionalFormatting sqref="D79:H79 I140:J145 L140:L145 I147:J147 L147 I149:J150 L149:L151">
    <cfRule type="expression" dxfId="70" priority="22">
      <formula>$P79="要修正"</formula>
    </cfRule>
    <cfRule type="expression" dxfId="69" priority="23">
      <formula>$N79="不要"</formula>
    </cfRule>
    <cfRule type="expression" dxfId="68" priority="24">
      <formula>$P79="完了"</formula>
    </cfRule>
  </conditionalFormatting>
  <conditionalFormatting sqref="D1:L2 D3 D4:L5 D6:F6 H6:L6 D7:D9 F7:L9 D10:L12 D13:F13 H13:L13 D14:D15 F14:L15 D16:L18 D19:F19 H19:L19 D20:D22 F20:L22 D23:G24 I23:L24 D25:L26 D27:F27 H27:L27 D28 F28:L28 D29:L32 H33:L33 D33:F35 H34:I35 K34:L35 D37 F37:L37 D38:L38 D39:G39 I39:L39 D40:L42 D43:F43 H43:L43 D44:D46 F44:L46 D47:L49 D50:F50 H50:L50 D51:D52 F51:L52 D53:L55 D56:F56 H56:L56 D57:D58 F57:L58 D59:L61 D62:F62 H62:L62 D63:D64 F63:L64 D65:L68 D69:F69 H69:L69 D70:D74 F70:L74 D81:L81 D82:F82 H82:L82 D83:D84 F83:L84 D100:L102 D103:D106 F103:L106 D107:L111 D112:G132 I112:L132 D133:L137 D138:F138 H138:L138 I139:L139 D139:G150 D151:J151 D152:H153 J152:L153 D154:L1048576">
    <cfRule type="expression" dxfId="67" priority="76">
      <formula>$N1="不要"</formula>
    </cfRule>
    <cfRule type="expression" dxfId="66" priority="77">
      <formula>$P1="完了"</formula>
    </cfRule>
  </conditionalFormatting>
  <conditionalFormatting sqref="D75:L77">
    <cfRule type="expression" dxfId="65" priority="25">
      <formula>$P75="要修正"</formula>
    </cfRule>
    <cfRule type="expression" dxfId="64" priority="26">
      <formula>$N75="不要"</formula>
    </cfRule>
    <cfRule type="expression" dxfId="63" priority="27">
      <formula>$P75="完了"</formula>
    </cfRule>
  </conditionalFormatting>
  <conditionalFormatting sqref="D85:L87 D92:D96 F92:L96">
    <cfRule type="expression" dxfId="62" priority="49">
      <formula>$P85="要修正"</formula>
    </cfRule>
    <cfRule type="expression" dxfId="61" priority="50">
      <formula>$N85="不要"</formula>
    </cfRule>
    <cfRule type="expression" dxfId="60" priority="51">
      <formula>$P85="完了"</formula>
    </cfRule>
  </conditionalFormatting>
  <conditionalFormatting sqref="E36 G36 I36:M36">
    <cfRule type="expression" dxfId="59" priority="137">
      <formula>$O36="不要"</formula>
    </cfRule>
    <cfRule type="expression" dxfId="58" priority="138">
      <formula>$Q36="完了"</formula>
    </cfRule>
    <cfRule type="expression" dxfId="57" priority="144">
      <formula>$Q36="要修正"</formula>
    </cfRule>
  </conditionalFormatting>
  <conditionalFormatting sqref="F44:L46 F14:L15 D1:L2 D3 D4:L5 D6:F6 H6:L6 D7:D9 F7:L9 D10:L12 D13:F13 H13:L13 D14:D15 D16:L18 D19:F19 H19:L19 D20:D22 F20:L22 D23:G24 I23:L24 D25:L26 D27:F27 H27:L27 D28 F28:L28 D29:L32 H33:L33 D33:F35 H34:I35 K34:L35 D37 F37:L37 D38:L38 D39:G39 I39:L39 D40:L42 D43:F43 H43:L43 D44:D46 D47:L49 D50:F50 H50:L50 D51:D52 F51:L52 D53:L55 D56:F56 H56:L56 D57:D58 F57:L58 D59:L61 D62:F62 H62:L62 D63:D64 F63:L64 D65:L68 D69:F69 H69:L69 D70:D74 F70:L74 D81:L81 D82:F82 H82:L82 D83:D84 F83:L84 D100:L102 D103:D106 F103:L106 D107:L111 D112:G132 I112:L132 D133:L137 D138:F138 H138:L138 I139:L139 D139:G150 D151:J151 D152:H153 J152:L153 D154:L1048576">
    <cfRule type="expression" dxfId="56" priority="75">
      <formula>$P1="要修正"</formula>
    </cfRule>
  </conditionalFormatting>
  <conditionalFormatting sqref="G7:G9 D97:G98 J97:L98">
    <cfRule type="expression" dxfId="55" priority="81">
      <formula>$P7="要修正"</formula>
    </cfRule>
    <cfRule type="expression" dxfId="54" priority="82">
      <formula>$N7="不要"</formula>
    </cfRule>
    <cfRule type="expression" dxfId="53" priority="83">
      <formula>$P7="完了"</formula>
    </cfRule>
  </conditionalFormatting>
  <conditionalFormatting sqref="G14:G15 D78 F78:L78 D88 F88:L88 D89:L91">
    <cfRule type="expression" dxfId="52" priority="46">
      <formula>$P14="要修正"</formula>
    </cfRule>
    <cfRule type="expression" dxfId="51" priority="47">
      <formula>$N14="不要"</formula>
    </cfRule>
    <cfRule type="expression" dxfId="50" priority="48">
      <formula>$P14="完了"</formula>
    </cfRule>
  </conditionalFormatting>
  <conditionalFormatting sqref="G44:G46">
    <cfRule type="expression" dxfId="49" priority="61">
      <formula>$P44="要修正"</formula>
    </cfRule>
    <cfRule type="expression" dxfId="48" priority="62">
      <formula>$N44="不要"</formula>
    </cfRule>
    <cfRule type="expression" dxfId="47" priority="63">
      <formula>$P44="完了"</formula>
    </cfRule>
  </conditionalFormatting>
  <conditionalFormatting sqref="H140 H145">
    <cfRule type="expression" dxfId="46" priority="16">
      <formula>$N138="不要"</formula>
    </cfRule>
    <cfRule type="expression" dxfId="45" priority="17">
      <formula>$P138="完了"</formula>
    </cfRule>
    <cfRule type="expression" dxfId="44" priority="18">
      <formula>$P138="要修正"</formula>
    </cfRule>
  </conditionalFormatting>
  <conditionalFormatting sqref="H141:H142">
    <cfRule type="expression" dxfId="43" priority="96">
      <formula>$N138="不要"</formula>
    </cfRule>
    <cfRule type="expression" dxfId="42" priority="97">
      <formula>$P138="完了"</formula>
    </cfRule>
    <cfRule type="expression" dxfId="41" priority="98">
      <formula>$P138="要修正"</formula>
    </cfRule>
  </conditionalFormatting>
  <conditionalFormatting sqref="H143:H144 H149">
    <cfRule type="expression" dxfId="40" priority="87">
      <formula>$N138="不要"</formula>
    </cfRule>
    <cfRule type="expression" dxfId="39" priority="88">
      <formula>$P138="完了"</formula>
    </cfRule>
    <cfRule type="expression" dxfId="38" priority="89">
      <formula>$P138="要修正"</formula>
    </cfRule>
  </conditionalFormatting>
  <conditionalFormatting sqref="H146">
    <cfRule type="expression" dxfId="37" priority="114">
      <formula>$N145="不要"</formula>
    </cfRule>
    <cfRule type="expression" dxfId="36" priority="115">
      <formula>$P145="完了"</formula>
    </cfRule>
    <cfRule type="expression" dxfId="35" priority="116">
      <formula>$P145="要修正"</formula>
    </cfRule>
  </conditionalFormatting>
  <conditionalFormatting sqref="H147">
    <cfRule type="expression" dxfId="34" priority="117">
      <formula>$N144="不要"</formula>
    </cfRule>
    <cfRule type="expression" dxfId="33" priority="118">
      <formula>$P144="完了"</formula>
    </cfRule>
    <cfRule type="expression" dxfId="32" priority="119">
      <formula>$P144="要修正"</formula>
    </cfRule>
  </conditionalFormatting>
  <conditionalFormatting sqref="H148 H150">
    <cfRule type="expression" dxfId="31" priority="105">
      <formula>$N144="不要"</formula>
    </cfRule>
    <cfRule type="expression" dxfId="30" priority="106">
      <formula>$P144="完了"</formula>
    </cfRule>
    <cfRule type="expression" dxfId="29" priority="107">
      <formula>$P144="要修正"</formula>
    </cfRule>
  </conditionalFormatting>
  <conditionalFormatting sqref="I148:J148 L148">
    <cfRule type="expression" dxfId="28" priority="132">
      <formula>$P146="要修正"</formula>
    </cfRule>
    <cfRule type="expression" dxfId="27" priority="133">
      <formula>$N146="不要"</formula>
    </cfRule>
    <cfRule type="expression" dxfId="26" priority="134">
      <formula>$P146="完了"</formula>
    </cfRule>
  </conditionalFormatting>
  <conditionalFormatting sqref="I160:J160">
    <cfRule type="expression" dxfId="25" priority="73">
      <formula>$I$160="未完了"</formula>
    </cfRule>
    <cfRule type="expression" dxfId="24" priority="74">
      <formula>$I$160="完了"</formula>
    </cfRule>
  </conditionalFormatting>
  <conditionalFormatting sqref="J79:L80 D80:G80">
    <cfRule type="expression" dxfId="23" priority="31">
      <formula>$P79="要修正"</formula>
    </cfRule>
    <cfRule type="expression" dxfId="22" priority="32">
      <formula>$N79="不要"</formula>
    </cfRule>
    <cfRule type="expression" dxfId="21" priority="33">
      <formula>$P79="完了"</formula>
    </cfRule>
  </conditionalFormatting>
  <dataValidations count="7">
    <dataValidation type="list" allowBlank="1" showInputMessage="1" showErrorMessage="1" sqref="G75:H75" xr:uid="{58A65CD9-E5E1-4AEA-BB45-725F3E093E14}">
      <formula1>"プロジェクト実践型,DXツール導入型"</formula1>
    </dataValidation>
    <dataValidation type="list" allowBlank="1" showInputMessage="1" showErrorMessage="1" sqref="G85:H85" xr:uid="{23D57D22-5623-4F6A-BF9B-076631A8CDC9}">
      <formula1>"現地,オンライン,どちらでも可"</formula1>
    </dataValidation>
    <dataValidation type="list" allowBlank="1" showInputMessage="1" showErrorMessage="1" sqref="G23:H23" xr:uid="{CE94A1BC-9D02-472B-8F9F-FC3F49FCD9AF}">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G89:H89" xr:uid="{1A08E714-9CA2-4E59-BE1A-32394382974B}">
      <formula1>"定まっている,定まっていない（通年可）"</formula1>
    </dataValidation>
    <dataValidation type="list" allowBlank="1" showInputMessage="1" showErrorMessage="1" sqref="G79:H79" xr:uid="{EE6839D1-2EFB-410C-8C50-7D707C39576A}">
      <formula1>"有している,有していない（プロジェクト実践型の支援対象外となります）"</formula1>
    </dataValidation>
    <dataValidation type="list" allowBlank="1" showInputMessage="1" showErrorMessage="1" sqref="G39:H39" xr:uid="{34EF7FBA-3C79-4B9D-85CE-12BA977F90D1}">
      <formula1>INDIRECT("大分類_"&amp;LEFT(G38,1))</formula1>
    </dataValidation>
    <dataValidation type="list" allowBlank="1" showInputMessage="1" showErrorMessage="1" sqref="G40:H40" xr:uid="{6FCE9BCD-C833-4F63-9188-0FFB799228B5}">
      <formula1>INDIRECT("中分類_"&amp;LEFT(G39,2))</formula1>
    </dataValidation>
  </dataValidations>
  <hyperlinks>
    <hyperlink ref="G35" r:id="rId1" tooltip="https://www.e-stat.go.jp/classifications/terms/10" xr:uid="{2B2747B6-6F31-436A-A347-E51ED4C918C3}"/>
  </hyperlinks>
  <pageMargins left="0.70866141732283472" right="0.70866141732283472" top="0.74803149606299213" bottom="0.74803149606299213" header="0.31496062992125984" footer="0.31496062992125984"/>
  <pageSetup paperSize="9" scale="37" fitToHeight="0" orientation="portrait" r:id="rId2"/>
  <rowBreaks count="1" manualBreakCount="1">
    <brk id="99" max="17" man="1"/>
  </rowBreaks>
  <drawing r:id="rId3"/>
  <legacyDrawing r:id="rId4"/>
  <mc:AlternateContent xmlns:mc="http://schemas.openxmlformats.org/markup-compatibility/2006">
    <mc:Choice Requires="x14">
      <controls>
        <mc:AlternateContent xmlns:mc="http://schemas.openxmlformats.org/markup-compatibility/2006">
          <mc:Choice Requires="x14">
            <control shapeId="3104" r:id="rId5" name="Check Box 32">
              <controlPr defaultSize="0" autoFill="0" autoLine="0" autoPict="0">
                <anchor moveWithCells="1">
                  <from>
                    <xdr:col>6</xdr:col>
                    <xdr:colOff>38100</xdr:colOff>
                    <xdr:row>111</xdr:row>
                    <xdr:rowOff>28575</xdr:rowOff>
                  </from>
                  <to>
                    <xdr:col>6</xdr:col>
                    <xdr:colOff>238125</xdr:colOff>
                    <xdr:row>111</xdr:row>
                    <xdr:rowOff>228600</xdr:rowOff>
                  </to>
                </anchor>
              </controlPr>
            </control>
          </mc:Choice>
        </mc:AlternateContent>
        <mc:AlternateContent xmlns:mc="http://schemas.openxmlformats.org/markup-compatibility/2006">
          <mc:Choice Requires="x14">
            <control shapeId="3105" r:id="rId6" name="Check Box 33">
              <controlPr defaultSize="0" autoFill="0" autoLine="0" autoPict="0">
                <anchor moveWithCells="1">
                  <from>
                    <xdr:col>6</xdr:col>
                    <xdr:colOff>38100</xdr:colOff>
                    <xdr:row>117</xdr:row>
                    <xdr:rowOff>47625</xdr:rowOff>
                  </from>
                  <to>
                    <xdr:col>6</xdr:col>
                    <xdr:colOff>238125</xdr:colOff>
                    <xdr:row>117</xdr:row>
                    <xdr:rowOff>238125</xdr:rowOff>
                  </to>
                </anchor>
              </controlPr>
            </control>
          </mc:Choice>
        </mc:AlternateContent>
        <mc:AlternateContent xmlns:mc="http://schemas.openxmlformats.org/markup-compatibility/2006">
          <mc:Choice Requires="x14">
            <control shapeId="3106" r:id="rId7" name="Check Box 34">
              <controlPr defaultSize="0" autoFill="0" autoLine="0" autoPict="0">
                <anchor moveWithCells="1">
                  <from>
                    <xdr:col>6</xdr:col>
                    <xdr:colOff>38100</xdr:colOff>
                    <xdr:row>120</xdr:row>
                    <xdr:rowOff>47625</xdr:rowOff>
                  </from>
                  <to>
                    <xdr:col>6</xdr:col>
                    <xdr:colOff>238125</xdr:colOff>
                    <xdr:row>120</xdr:row>
                    <xdr:rowOff>238125</xdr:rowOff>
                  </to>
                </anchor>
              </controlPr>
            </control>
          </mc:Choice>
        </mc:AlternateContent>
        <mc:AlternateContent xmlns:mc="http://schemas.openxmlformats.org/markup-compatibility/2006">
          <mc:Choice Requires="x14">
            <control shapeId="3107" r:id="rId8" name="Check Box 35">
              <controlPr defaultSize="0" autoFill="0" autoLine="0" autoPict="0">
                <anchor moveWithCells="1">
                  <from>
                    <xdr:col>6</xdr:col>
                    <xdr:colOff>38100</xdr:colOff>
                    <xdr:row>132</xdr:row>
                    <xdr:rowOff>47625</xdr:rowOff>
                  </from>
                  <to>
                    <xdr:col>6</xdr:col>
                    <xdr:colOff>238125</xdr:colOff>
                    <xdr:row>132</xdr:row>
                    <xdr:rowOff>238125</xdr:rowOff>
                  </to>
                </anchor>
              </controlPr>
            </control>
          </mc:Choice>
        </mc:AlternateContent>
        <mc:AlternateContent xmlns:mc="http://schemas.openxmlformats.org/markup-compatibility/2006">
          <mc:Choice Requires="x14">
            <control shapeId="3137" r:id="rId9" name="Group Box 65">
              <controlPr defaultSize="0" autoFill="0" autoPict="0">
                <anchor moveWithCells="1">
                  <from>
                    <xdr:col>5</xdr:col>
                    <xdr:colOff>171450</xdr:colOff>
                    <xdr:row>86</xdr:row>
                    <xdr:rowOff>0</xdr:rowOff>
                  </from>
                  <to>
                    <xdr:col>7</xdr:col>
                    <xdr:colOff>180975</xdr:colOff>
                    <xdr:row>88</xdr:row>
                    <xdr:rowOff>85725</xdr:rowOff>
                  </to>
                </anchor>
              </controlPr>
            </control>
          </mc:Choice>
        </mc:AlternateContent>
        <mc:AlternateContent xmlns:mc="http://schemas.openxmlformats.org/markup-compatibility/2006">
          <mc:Choice Requires="x14">
            <control shapeId="3138" r:id="rId10" name="Group Box 66">
              <controlPr defaultSize="0" autoFill="0" autoPict="0">
                <anchor moveWithCells="1">
                  <from>
                    <xdr:col>5</xdr:col>
                    <xdr:colOff>180975</xdr:colOff>
                    <xdr:row>86</xdr:row>
                    <xdr:rowOff>0</xdr:rowOff>
                  </from>
                  <to>
                    <xdr:col>7</xdr:col>
                    <xdr:colOff>123825</xdr:colOff>
                    <xdr:row>90</xdr:row>
                    <xdr:rowOff>57150</xdr:rowOff>
                  </to>
                </anchor>
              </controlPr>
            </control>
          </mc:Choice>
        </mc:AlternateContent>
        <mc:AlternateContent xmlns:mc="http://schemas.openxmlformats.org/markup-compatibility/2006">
          <mc:Choice Requires="x14">
            <control shapeId="3150" r:id="rId11" name="Group Box 78">
              <controlPr defaultSize="0" autoFill="0" autoPict="0">
                <anchor moveWithCells="1">
                  <from>
                    <xdr:col>5</xdr:col>
                    <xdr:colOff>95250</xdr:colOff>
                    <xdr:row>99</xdr:row>
                    <xdr:rowOff>0</xdr:rowOff>
                  </from>
                  <to>
                    <xdr:col>7</xdr:col>
                    <xdr:colOff>228600</xdr:colOff>
                    <xdr:row>106</xdr:row>
                    <xdr:rowOff>76200</xdr:rowOff>
                  </to>
                </anchor>
              </controlPr>
            </control>
          </mc:Choice>
        </mc:AlternateContent>
        <mc:AlternateContent xmlns:mc="http://schemas.openxmlformats.org/markup-compatibility/2006">
          <mc:Choice Requires="x14">
            <control shapeId="3151" r:id="rId12" name="Group Box 79">
              <controlPr defaultSize="0" autoFill="0" autoPict="0">
                <anchor moveWithCells="1">
                  <from>
                    <xdr:col>5</xdr:col>
                    <xdr:colOff>200025</xdr:colOff>
                    <xdr:row>99</xdr:row>
                    <xdr:rowOff>0</xdr:rowOff>
                  </from>
                  <to>
                    <xdr:col>7</xdr:col>
                    <xdr:colOff>85725</xdr:colOff>
                    <xdr:row>103</xdr:row>
                    <xdr:rowOff>104775</xdr:rowOff>
                  </to>
                </anchor>
              </controlPr>
            </control>
          </mc:Choice>
        </mc:AlternateContent>
        <mc:AlternateContent xmlns:mc="http://schemas.openxmlformats.org/markup-compatibility/2006">
          <mc:Choice Requires="x14">
            <control shapeId="3162" r:id="rId13" name="Group Box 90">
              <controlPr defaultSize="0" autoFill="0" autoPict="0">
                <anchor moveWithCells="1">
                  <from>
                    <xdr:col>5</xdr:col>
                    <xdr:colOff>95250</xdr:colOff>
                    <xdr:row>99</xdr:row>
                    <xdr:rowOff>0</xdr:rowOff>
                  </from>
                  <to>
                    <xdr:col>7</xdr:col>
                    <xdr:colOff>323850</xdr:colOff>
                    <xdr:row>103</xdr:row>
                    <xdr:rowOff>19050</xdr:rowOff>
                  </to>
                </anchor>
              </controlPr>
            </control>
          </mc:Choice>
        </mc:AlternateContent>
        <mc:AlternateContent xmlns:mc="http://schemas.openxmlformats.org/markup-compatibility/2006">
          <mc:Choice Requires="x14">
            <control shapeId="3163" r:id="rId14" name="Group Box 91">
              <controlPr defaultSize="0" autoFill="0" autoPict="0">
                <anchor moveWithCells="1">
                  <from>
                    <xdr:col>5</xdr:col>
                    <xdr:colOff>133350</xdr:colOff>
                    <xdr:row>99</xdr:row>
                    <xdr:rowOff>0</xdr:rowOff>
                  </from>
                  <to>
                    <xdr:col>7</xdr:col>
                    <xdr:colOff>238125</xdr:colOff>
                    <xdr:row>105</xdr:row>
                    <xdr:rowOff>114300</xdr:rowOff>
                  </to>
                </anchor>
              </controlPr>
            </control>
          </mc:Choice>
        </mc:AlternateContent>
        <mc:AlternateContent xmlns:mc="http://schemas.openxmlformats.org/markup-compatibility/2006">
          <mc:Choice Requires="x14">
            <control shapeId="3172" r:id="rId15" name="Group Box 100">
              <controlPr defaultSize="0" autoFill="0" autoPict="0">
                <anchor moveWithCells="1">
                  <from>
                    <xdr:col>5</xdr:col>
                    <xdr:colOff>209550</xdr:colOff>
                    <xdr:row>99</xdr:row>
                    <xdr:rowOff>0</xdr:rowOff>
                  </from>
                  <to>
                    <xdr:col>7</xdr:col>
                    <xdr:colOff>190500</xdr:colOff>
                    <xdr:row>104</xdr:row>
                    <xdr:rowOff>57150</xdr:rowOff>
                  </to>
                </anchor>
              </controlPr>
            </control>
          </mc:Choice>
        </mc:AlternateContent>
        <mc:AlternateContent xmlns:mc="http://schemas.openxmlformats.org/markup-compatibility/2006">
          <mc:Choice Requires="x14">
            <control shapeId="3173" r:id="rId16" name="Group Box 101">
              <controlPr defaultSize="0" autoFill="0" autoPict="0">
                <anchor moveWithCells="1">
                  <from>
                    <xdr:col>5</xdr:col>
                    <xdr:colOff>209550</xdr:colOff>
                    <xdr:row>99</xdr:row>
                    <xdr:rowOff>0</xdr:rowOff>
                  </from>
                  <to>
                    <xdr:col>7</xdr:col>
                    <xdr:colOff>123825</xdr:colOff>
                    <xdr:row>100</xdr:row>
                    <xdr:rowOff>152400</xdr:rowOff>
                  </to>
                </anchor>
              </controlPr>
            </control>
          </mc:Choice>
        </mc:AlternateContent>
        <mc:AlternateContent xmlns:mc="http://schemas.openxmlformats.org/markup-compatibility/2006">
          <mc:Choice Requires="x14">
            <control shapeId="3184" r:id="rId17" name="Group Box 112">
              <controlPr defaultSize="0" autoFill="0" autoPict="0">
                <anchor moveWithCells="1">
                  <from>
                    <xdr:col>5</xdr:col>
                    <xdr:colOff>180975</xdr:colOff>
                    <xdr:row>99</xdr:row>
                    <xdr:rowOff>0</xdr:rowOff>
                  </from>
                  <to>
                    <xdr:col>7</xdr:col>
                    <xdr:colOff>171450</xdr:colOff>
                    <xdr:row>105</xdr:row>
                    <xdr:rowOff>104775</xdr:rowOff>
                  </to>
                </anchor>
              </controlPr>
            </control>
          </mc:Choice>
        </mc:AlternateContent>
        <mc:AlternateContent xmlns:mc="http://schemas.openxmlformats.org/markup-compatibility/2006">
          <mc:Choice Requires="x14">
            <control shapeId="3185" r:id="rId18" name="Group Box 113">
              <controlPr defaultSize="0" autoFill="0" autoPict="0">
                <anchor moveWithCells="1">
                  <from>
                    <xdr:col>5</xdr:col>
                    <xdr:colOff>209550</xdr:colOff>
                    <xdr:row>99</xdr:row>
                    <xdr:rowOff>0</xdr:rowOff>
                  </from>
                  <to>
                    <xdr:col>7</xdr:col>
                    <xdr:colOff>104775</xdr:colOff>
                    <xdr:row>101</xdr:row>
                    <xdr:rowOff>104775</xdr:rowOff>
                  </to>
                </anchor>
              </controlPr>
            </control>
          </mc:Choice>
        </mc:AlternateContent>
        <mc:AlternateContent xmlns:mc="http://schemas.openxmlformats.org/markup-compatibility/2006">
          <mc:Choice Requires="x14">
            <control shapeId="3188" r:id="rId19" name="Group Box 116">
              <controlPr defaultSize="0" autoFill="0" autoPict="0">
                <anchor moveWithCells="1">
                  <from>
                    <xdr:col>5</xdr:col>
                    <xdr:colOff>200025</xdr:colOff>
                    <xdr:row>99</xdr:row>
                    <xdr:rowOff>0</xdr:rowOff>
                  </from>
                  <to>
                    <xdr:col>7</xdr:col>
                    <xdr:colOff>180975</xdr:colOff>
                    <xdr:row>100</xdr:row>
                    <xdr:rowOff>38100</xdr:rowOff>
                  </to>
                </anchor>
              </controlPr>
            </control>
          </mc:Choice>
        </mc:AlternateContent>
        <mc:AlternateContent xmlns:mc="http://schemas.openxmlformats.org/markup-compatibility/2006">
          <mc:Choice Requires="x14">
            <control shapeId="3192" r:id="rId20" name="Group Box 120">
              <controlPr defaultSize="0" autoFill="0" autoPict="0">
                <anchor moveWithCells="1">
                  <from>
                    <xdr:col>5</xdr:col>
                    <xdr:colOff>152400</xdr:colOff>
                    <xdr:row>99</xdr:row>
                    <xdr:rowOff>0</xdr:rowOff>
                  </from>
                  <to>
                    <xdr:col>7</xdr:col>
                    <xdr:colOff>238125</xdr:colOff>
                    <xdr:row>100</xdr:row>
                    <xdr:rowOff>361950</xdr:rowOff>
                  </to>
                </anchor>
              </controlPr>
            </control>
          </mc:Choice>
        </mc:AlternateContent>
        <mc:AlternateContent xmlns:mc="http://schemas.openxmlformats.org/markup-compatibility/2006">
          <mc:Choice Requires="x14">
            <control shapeId="3213" r:id="rId21" name="Group Box 141">
              <controlPr defaultSize="0" autoFill="0" autoPict="0">
                <anchor moveWithCells="1">
                  <from>
                    <xdr:col>5</xdr:col>
                    <xdr:colOff>171450</xdr:colOff>
                    <xdr:row>85</xdr:row>
                    <xdr:rowOff>0</xdr:rowOff>
                  </from>
                  <to>
                    <xdr:col>7</xdr:col>
                    <xdr:colOff>180975</xdr:colOff>
                    <xdr:row>87</xdr:row>
                    <xdr:rowOff>85725</xdr:rowOff>
                  </to>
                </anchor>
              </controlPr>
            </control>
          </mc:Choice>
        </mc:AlternateContent>
        <mc:AlternateContent xmlns:mc="http://schemas.openxmlformats.org/markup-compatibility/2006">
          <mc:Choice Requires="x14">
            <control shapeId="3214" r:id="rId22" name="Group Box 142">
              <controlPr defaultSize="0" autoFill="0" autoPict="0">
                <anchor moveWithCells="1">
                  <from>
                    <xdr:col>5</xdr:col>
                    <xdr:colOff>180975</xdr:colOff>
                    <xdr:row>85</xdr:row>
                    <xdr:rowOff>0</xdr:rowOff>
                  </from>
                  <to>
                    <xdr:col>7</xdr:col>
                    <xdr:colOff>123825</xdr:colOff>
                    <xdr:row>89</xdr:row>
                    <xdr:rowOff>57150</xdr:rowOff>
                  </to>
                </anchor>
              </controlPr>
            </control>
          </mc:Choice>
        </mc:AlternateContent>
        <mc:AlternateContent xmlns:mc="http://schemas.openxmlformats.org/markup-compatibility/2006">
          <mc:Choice Requires="x14">
            <control shapeId="3218" r:id="rId23" name="Check Box 146">
              <controlPr defaultSize="0" autoFill="0" autoLine="0" autoPict="0">
                <anchor moveWithCells="1">
                  <from>
                    <xdr:col>6</xdr:col>
                    <xdr:colOff>38100</xdr:colOff>
                    <xdr:row>118</xdr:row>
                    <xdr:rowOff>47625</xdr:rowOff>
                  </from>
                  <to>
                    <xdr:col>6</xdr:col>
                    <xdr:colOff>238125</xdr:colOff>
                    <xdr:row>118</xdr:row>
                    <xdr:rowOff>238125</xdr:rowOff>
                  </to>
                </anchor>
              </controlPr>
            </control>
          </mc:Choice>
        </mc:AlternateContent>
        <mc:AlternateContent xmlns:mc="http://schemas.openxmlformats.org/markup-compatibility/2006">
          <mc:Choice Requires="x14">
            <control shapeId="3219" r:id="rId24" name="Check Box 147">
              <controlPr defaultSize="0" autoFill="0" autoLine="0" autoPict="0">
                <anchor moveWithCells="1">
                  <from>
                    <xdr:col>6</xdr:col>
                    <xdr:colOff>38100</xdr:colOff>
                    <xdr:row>116</xdr:row>
                    <xdr:rowOff>47625</xdr:rowOff>
                  </from>
                  <to>
                    <xdr:col>6</xdr:col>
                    <xdr:colOff>238125</xdr:colOff>
                    <xdr:row>116</xdr:row>
                    <xdr:rowOff>238125</xdr:rowOff>
                  </to>
                </anchor>
              </controlPr>
            </control>
          </mc:Choice>
        </mc:AlternateContent>
        <mc:AlternateContent xmlns:mc="http://schemas.openxmlformats.org/markup-compatibility/2006">
          <mc:Choice Requires="x14">
            <control shapeId="3220" r:id="rId25" name="Check Box 148">
              <controlPr defaultSize="0" autoFill="0" autoLine="0" autoPict="0">
                <anchor moveWithCells="1">
                  <from>
                    <xdr:col>6</xdr:col>
                    <xdr:colOff>38100</xdr:colOff>
                    <xdr:row>113</xdr:row>
                    <xdr:rowOff>47625</xdr:rowOff>
                  </from>
                  <to>
                    <xdr:col>6</xdr:col>
                    <xdr:colOff>238125</xdr:colOff>
                    <xdr:row>113</xdr:row>
                    <xdr:rowOff>238125</xdr:rowOff>
                  </to>
                </anchor>
              </controlPr>
            </control>
          </mc:Choice>
        </mc:AlternateContent>
        <mc:AlternateContent xmlns:mc="http://schemas.openxmlformats.org/markup-compatibility/2006">
          <mc:Choice Requires="x14">
            <control shapeId="3221" r:id="rId26" name="Check Box 149">
              <controlPr defaultSize="0" autoFill="0" autoLine="0" autoPict="0">
                <anchor moveWithCells="1">
                  <from>
                    <xdr:col>6</xdr:col>
                    <xdr:colOff>38100</xdr:colOff>
                    <xdr:row>115</xdr:row>
                    <xdr:rowOff>47625</xdr:rowOff>
                  </from>
                  <to>
                    <xdr:col>6</xdr:col>
                    <xdr:colOff>238125</xdr:colOff>
                    <xdr:row>115</xdr:row>
                    <xdr:rowOff>238125</xdr:rowOff>
                  </to>
                </anchor>
              </controlPr>
            </control>
          </mc:Choice>
        </mc:AlternateContent>
        <mc:AlternateContent xmlns:mc="http://schemas.openxmlformats.org/markup-compatibility/2006">
          <mc:Choice Requires="x14">
            <control shapeId="3222" r:id="rId27" name="Check Box 150">
              <controlPr defaultSize="0" autoFill="0" autoLine="0" autoPict="0">
                <anchor moveWithCells="1">
                  <from>
                    <xdr:col>6</xdr:col>
                    <xdr:colOff>38100</xdr:colOff>
                    <xdr:row>114</xdr:row>
                    <xdr:rowOff>47625</xdr:rowOff>
                  </from>
                  <to>
                    <xdr:col>6</xdr:col>
                    <xdr:colOff>238125</xdr:colOff>
                    <xdr:row>114</xdr:row>
                    <xdr:rowOff>238125</xdr:rowOff>
                  </to>
                </anchor>
              </controlPr>
            </control>
          </mc:Choice>
        </mc:AlternateContent>
        <mc:AlternateContent xmlns:mc="http://schemas.openxmlformats.org/markup-compatibility/2006">
          <mc:Choice Requires="x14">
            <control shapeId="3223" r:id="rId28" name="Check Box 151">
              <controlPr defaultSize="0" autoFill="0" autoLine="0" autoPict="0">
                <anchor moveWithCells="1">
                  <from>
                    <xdr:col>6</xdr:col>
                    <xdr:colOff>38100</xdr:colOff>
                    <xdr:row>112</xdr:row>
                    <xdr:rowOff>47625</xdr:rowOff>
                  </from>
                  <to>
                    <xdr:col>6</xdr:col>
                    <xdr:colOff>238125</xdr:colOff>
                    <xdr:row>112</xdr:row>
                    <xdr:rowOff>238125</xdr:rowOff>
                  </to>
                </anchor>
              </controlPr>
            </control>
          </mc:Choice>
        </mc:AlternateContent>
        <mc:AlternateContent xmlns:mc="http://schemas.openxmlformats.org/markup-compatibility/2006">
          <mc:Choice Requires="x14">
            <control shapeId="3224" r:id="rId29" name="Check Box 152">
              <controlPr defaultSize="0" autoFill="0" autoLine="0" autoPict="0">
                <anchor moveWithCells="1">
                  <from>
                    <xdr:col>6</xdr:col>
                    <xdr:colOff>38100</xdr:colOff>
                    <xdr:row>119</xdr:row>
                    <xdr:rowOff>47625</xdr:rowOff>
                  </from>
                  <to>
                    <xdr:col>6</xdr:col>
                    <xdr:colOff>238125</xdr:colOff>
                    <xdr:row>119</xdr:row>
                    <xdr:rowOff>238125</xdr:rowOff>
                  </to>
                </anchor>
              </controlPr>
            </control>
          </mc:Choice>
        </mc:AlternateContent>
        <mc:AlternateContent xmlns:mc="http://schemas.openxmlformats.org/markup-compatibility/2006">
          <mc:Choice Requires="x14">
            <control shapeId="3229" r:id="rId30" name="Group Box 157">
              <controlPr defaultSize="0" autoFill="0" autoPict="0">
                <anchor moveWithCells="1">
                  <from>
                    <xdr:col>5</xdr:col>
                    <xdr:colOff>171450</xdr:colOff>
                    <xdr:row>90</xdr:row>
                    <xdr:rowOff>0</xdr:rowOff>
                  </from>
                  <to>
                    <xdr:col>7</xdr:col>
                    <xdr:colOff>180975</xdr:colOff>
                    <xdr:row>92</xdr:row>
                    <xdr:rowOff>152400</xdr:rowOff>
                  </to>
                </anchor>
              </controlPr>
            </control>
          </mc:Choice>
        </mc:AlternateContent>
        <mc:AlternateContent xmlns:mc="http://schemas.openxmlformats.org/markup-compatibility/2006">
          <mc:Choice Requires="x14">
            <control shapeId="3230" r:id="rId31" name="Group Box 158">
              <controlPr defaultSize="0" autoFill="0" autoPict="0">
                <anchor moveWithCells="1">
                  <from>
                    <xdr:col>5</xdr:col>
                    <xdr:colOff>171450</xdr:colOff>
                    <xdr:row>86</xdr:row>
                    <xdr:rowOff>0</xdr:rowOff>
                  </from>
                  <to>
                    <xdr:col>7</xdr:col>
                    <xdr:colOff>190500</xdr:colOff>
                    <xdr:row>88</xdr:row>
                    <xdr:rowOff>209550</xdr:rowOff>
                  </to>
                </anchor>
              </controlPr>
            </control>
          </mc:Choice>
        </mc:AlternateContent>
        <mc:AlternateContent xmlns:mc="http://schemas.openxmlformats.org/markup-compatibility/2006">
          <mc:Choice Requires="x14">
            <control shapeId="3231" r:id="rId32" name="Group Box 159">
              <controlPr defaultSize="0" autoFill="0" autoPict="0">
                <anchor moveWithCells="1">
                  <from>
                    <xdr:col>5</xdr:col>
                    <xdr:colOff>180975</xdr:colOff>
                    <xdr:row>86</xdr:row>
                    <xdr:rowOff>0</xdr:rowOff>
                  </from>
                  <to>
                    <xdr:col>7</xdr:col>
                    <xdr:colOff>133350</xdr:colOff>
                    <xdr:row>90</xdr:row>
                    <xdr:rowOff>66675</xdr:rowOff>
                  </to>
                </anchor>
              </controlPr>
            </control>
          </mc:Choice>
        </mc:AlternateContent>
        <mc:AlternateContent xmlns:mc="http://schemas.openxmlformats.org/markup-compatibility/2006">
          <mc:Choice Requires="x14">
            <control shapeId="3232" r:id="rId33" name="Group Box 160">
              <controlPr defaultSize="0" autoFill="0" autoPict="0">
                <anchor moveWithCells="1">
                  <from>
                    <xdr:col>5</xdr:col>
                    <xdr:colOff>171450</xdr:colOff>
                    <xdr:row>89</xdr:row>
                    <xdr:rowOff>0</xdr:rowOff>
                  </from>
                  <to>
                    <xdr:col>7</xdr:col>
                    <xdr:colOff>180975</xdr:colOff>
                    <xdr:row>91</xdr:row>
                    <xdr:rowOff>76200</xdr:rowOff>
                  </to>
                </anchor>
              </controlPr>
            </control>
          </mc:Choice>
        </mc:AlternateContent>
        <mc:AlternateContent xmlns:mc="http://schemas.openxmlformats.org/markup-compatibility/2006">
          <mc:Choice Requires="x14">
            <control shapeId="3250" r:id="rId34" name="Check Box 178">
              <controlPr defaultSize="0" autoFill="0" autoLine="0" autoPict="0">
                <anchor moveWithCells="1">
                  <from>
                    <xdr:col>6</xdr:col>
                    <xdr:colOff>38100</xdr:colOff>
                    <xdr:row>121</xdr:row>
                    <xdr:rowOff>28575</xdr:rowOff>
                  </from>
                  <to>
                    <xdr:col>6</xdr:col>
                    <xdr:colOff>238125</xdr:colOff>
                    <xdr:row>121</xdr:row>
                    <xdr:rowOff>228600</xdr:rowOff>
                  </to>
                </anchor>
              </controlPr>
            </control>
          </mc:Choice>
        </mc:AlternateContent>
        <mc:AlternateContent xmlns:mc="http://schemas.openxmlformats.org/markup-compatibility/2006">
          <mc:Choice Requires="x14">
            <control shapeId="3251" r:id="rId35" name="Check Box 179">
              <controlPr defaultSize="0" autoFill="0" autoLine="0" autoPict="0">
                <anchor moveWithCells="1">
                  <from>
                    <xdr:col>6</xdr:col>
                    <xdr:colOff>38100</xdr:colOff>
                    <xdr:row>127</xdr:row>
                    <xdr:rowOff>47625</xdr:rowOff>
                  </from>
                  <to>
                    <xdr:col>6</xdr:col>
                    <xdr:colOff>238125</xdr:colOff>
                    <xdr:row>127</xdr:row>
                    <xdr:rowOff>238125</xdr:rowOff>
                  </to>
                </anchor>
              </controlPr>
            </control>
          </mc:Choice>
        </mc:AlternateContent>
        <mc:AlternateContent xmlns:mc="http://schemas.openxmlformats.org/markup-compatibility/2006">
          <mc:Choice Requires="x14">
            <control shapeId="3252" r:id="rId36" name="Check Box 180">
              <controlPr defaultSize="0" autoFill="0" autoLine="0" autoPict="0">
                <anchor moveWithCells="1">
                  <from>
                    <xdr:col>6</xdr:col>
                    <xdr:colOff>38100</xdr:colOff>
                    <xdr:row>130</xdr:row>
                    <xdr:rowOff>47625</xdr:rowOff>
                  </from>
                  <to>
                    <xdr:col>6</xdr:col>
                    <xdr:colOff>238125</xdr:colOff>
                    <xdr:row>130</xdr:row>
                    <xdr:rowOff>238125</xdr:rowOff>
                  </to>
                </anchor>
              </controlPr>
            </control>
          </mc:Choice>
        </mc:AlternateContent>
        <mc:AlternateContent xmlns:mc="http://schemas.openxmlformats.org/markup-compatibility/2006">
          <mc:Choice Requires="x14">
            <control shapeId="3253" r:id="rId37" name="Check Box 181">
              <controlPr defaultSize="0" autoFill="0" autoLine="0" autoPict="0">
                <anchor moveWithCells="1">
                  <from>
                    <xdr:col>6</xdr:col>
                    <xdr:colOff>38100</xdr:colOff>
                    <xdr:row>128</xdr:row>
                    <xdr:rowOff>47625</xdr:rowOff>
                  </from>
                  <to>
                    <xdr:col>6</xdr:col>
                    <xdr:colOff>238125</xdr:colOff>
                    <xdr:row>128</xdr:row>
                    <xdr:rowOff>238125</xdr:rowOff>
                  </to>
                </anchor>
              </controlPr>
            </control>
          </mc:Choice>
        </mc:AlternateContent>
        <mc:AlternateContent xmlns:mc="http://schemas.openxmlformats.org/markup-compatibility/2006">
          <mc:Choice Requires="x14">
            <control shapeId="3254" r:id="rId38" name="Check Box 182">
              <controlPr defaultSize="0" autoFill="0" autoLine="0" autoPict="0">
                <anchor moveWithCells="1">
                  <from>
                    <xdr:col>6</xdr:col>
                    <xdr:colOff>38100</xdr:colOff>
                    <xdr:row>126</xdr:row>
                    <xdr:rowOff>47625</xdr:rowOff>
                  </from>
                  <to>
                    <xdr:col>6</xdr:col>
                    <xdr:colOff>238125</xdr:colOff>
                    <xdr:row>126</xdr:row>
                    <xdr:rowOff>238125</xdr:rowOff>
                  </to>
                </anchor>
              </controlPr>
            </control>
          </mc:Choice>
        </mc:AlternateContent>
        <mc:AlternateContent xmlns:mc="http://schemas.openxmlformats.org/markup-compatibility/2006">
          <mc:Choice Requires="x14">
            <control shapeId="3255" r:id="rId39" name="Check Box 183">
              <controlPr defaultSize="0" autoFill="0" autoLine="0" autoPict="0">
                <anchor moveWithCells="1">
                  <from>
                    <xdr:col>6</xdr:col>
                    <xdr:colOff>38100</xdr:colOff>
                    <xdr:row>123</xdr:row>
                    <xdr:rowOff>47625</xdr:rowOff>
                  </from>
                  <to>
                    <xdr:col>6</xdr:col>
                    <xdr:colOff>238125</xdr:colOff>
                    <xdr:row>123</xdr:row>
                    <xdr:rowOff>238125</xdr:rowOff>
                  </to>
                </anchor>
              </controlPr>
            </control>
          </mc:Choice>
        </mc:AlternateContent>
        <mc:AlternateContent xmlns:mc="http://schemas.openxmlformats.org/markup-compatibility/2006">
          <mc:Choice Requires="x14">
            <control shapeId="3256" r:id="rId40" name="Check Box 184">
              <controlPr defaultSize="0" autoFill="0" autoLine="0" autoPict="0">
                <anchor moveWithCells="1">
                  <from>
                    <xdr:col>6</xdr:col>
                    <xdr:colOff>38100</xdr:colOff>
                    <xdr:row>125</xdr:row>
                    <xdr:rowOff>47625</xdr:rowOff>
                  </from>
                  <to>
                    <xdr:col>6</xdr:col>
                    <xdr:colOff>238125</xdr:colOff>
                    <xdr:row>125</xdr:row>
                    <xdr:rowOff>238125</xdr:rowOff>
                  </to>
                </anchor>
              </controlPr>
            </control>
          </mc:Choice>
        </mc:AlternateContent>
        <mc:AlternateContent xmlns:mc="http://schemas.openxmlformats.org/markup-compatibility/2006">
          <mc:Choice Requires="x14">
            <control shapeId="3257" r:id="rId41" name="Check Box 185">
              <controlPr defaultSize="0" autoFill="0" autoLine="0" autoPict="0">
                <anchor moveWithCells="1">
                  <from>
                    <xdr:col>6</xdr:col>
                    <xdr:colOff>38100</xdr:colOff>
                    <xdr:row>124</xdr:row>
                    <xdr:rowOff>47625</xdr:rowOff>
                  </from>
                  <to>
                    <xdr:col>6</xdr:col>
                    <xdr:colOff>238125</xdr:colOff>
                    <xdr:row>124</xdr:row>
                    <xdr:rowOff>238125</xdr:rowOff>
                  </to>
                </anchor>
              </controlPr>
            </control>
          </mc:Choice>
        </mc:AlternateContent>
        <mc:AlternateContent xmlns:mc="http://schemas.openxmlformats.org/markup-compatibility/2006">
          <mc:Choice Requires="x14">
            <control shapeId="3258" r:id="rId42" name="Check Box 186">
              <controlPr defaultSize="0" autoFill="0" autoLine="0" autoPict="0">
                <anchor moveWithCells="1">
                  <from>
                    <xdr:col>6</xdr:col>
                    <xdr:colOff>38100</xdr:colOff>
                    <xdr:row>122</xdr:row>
                    <xdr:rowOff>47625</xdr:rowOff>
                  </from>
                  <to>
                    <xdr:col>6</xdr:col>
                    <xdr:colOff>238125</xdr:colOff>
                    <xdr:row>122</xdr:row>
                    <xdr:rowOff>238125</xdr:rowOff>
                  </to>
                </anchor>
              </controlPr>
            </control>
          </mc:Choice>
        </mc:AlternateContent>
        <mc:AlternateContent xmlns:mc="http://schemas.openxmlformats.org/markup-compatibility/2006">
          <mc:Choice Requires="x14">
            <control shapeId="3259" r:id="rId43" name="Check Box 187">
              <controlPr defaultSize="0" autoFill="0" autoLine="0" autoPict="0">
                <anchor moveWithCells="1">
                  <from>
                    <xdr:col>6</xdr:col>
                    <xdr:colOff>38100</xdr:colOff>
                    <xdr:row>129</xdr:row>
                    <xdr:rowOff>47625</xdr:rowOff>
                  </from>
                  <to>
                    <xdr:col>6</xdr:col>
                    <xdr:colOff>238125</xdr:colOff>
                    <xdr:row>129</xdr:row>
                    <xdr:rowOff>238125</xdr:rowOff>
                  </to>
                </anchor>
              </controlPr>
            </control>
          </mc:Choice>
        </mc:AlternateContent>
        <mc:AlternateContent xmlns:mc="http://schemas.openxmlformats.org/markup-compatibility/2006">
          <mc:Choice Requires="x14">
            <control shapeId="3260" r:id="rId44" name="Check Box 188">
              <controlPr defaultSize="0" autoFill="0" autoLine="0" autoPict="0">
                <anchor moveWithCells="1">
                  <from>
                    <xdr:col>6</xdr:col>
                    <xdr:colOff>38100</xdr:colOff>
                    <xdr:row>131</xdr:row>
                    <xdr:rowOff>47625</xdr:rowOff>
                  </from>
                  <to>
                    <xdr:col>6</xdr:col>
                    <xdr:colOff>238125</xdr:colOff>
                    <xdr:row>131</xdr:row>
                    <xdr:rowOff>238125</xdr:rowOff>
                  </to>
                </anchor>
              </controlPr>
            </control>
          </mc:Choice>
        </mc:AlternateContent>
        <mc:AlternateContent xmlns:mc="http://schemas.openxmlformats.org/markup-compatibility/2006">
          <mc:Choice Requires="x14">
            <control shapeId="3263" r:id="rId45" name="Group Box 191">
              <controlPr defaultSize="0" autoFill="0" autoPict="0">
                <anchor moveWithCells="1">
                  <from>
                    <xdr:col>5</xdr:col>
                    <xdr:colOff>171450</xdr:colOff>
                    <xdr:row>76</xdr:row>
                    <xdr:rowOff>0</xdr:rowOff>
                  </from>
                  <to>
                    <xdr:col>7</xdr:col>
                    <xdr:colOff>180975</xdr:colOff>
                    <xdr:row>78</xdr:row>
                    <xdr:rowOff>152400</xdr:rowOff>
                  </to>
                </anchor>
              </controlPr>
            </control>
          </mc:Choice>
        </mc:AlternateContent>
        <mc:AlternateContent xmlns:mc="http://schemas.openxmlformats.org/markup-compatibility/2006">
          <mc:Choice Requires="x14">
            <control shapeId="3264" r:id="rId46" name="Group Box 192">
              <controlPr defaultSize="0" autoFill="0" autoPict="0">
                <anchor moveWithCells="1">
                  <from>
                    <xdr:col>5</xdr:col>
                    <xdr:colOff>171450</xdr:colOff>
                    <xdr:row>75</xdr:row>
                    <xdr:rowOff>0</xdr:rowOff>
                  </from>
                  <to>
                    <xdr:col>7</xdr:col>
                    <xdr:colOff>180975</xdr:colOff>
                    <xdr:row>77</xdr:row>
                    <xdr:rowOff>76200</xdr:rowOff>
                  </to>
                </anchor>
              </controlPr>
            </control>
          </mc:Choice>
        </mc:AlternateContent>
        <mc:AlternateContent xmlns:mc="http://schemas.openxmlformats.org/markup-compatibility/2006">
          <mc:Choice Requires="x14">
            <control shapeId="3265" r:id="rId47" name="Group Box 193">
              <controlPr defaultSize="0" autoFill="0" autoPict="0">
                <anchor moveWithCells="1">
                  <from>
                    <xdr:col>5</xdr:col>
                    <xdr:colOff>171450</xdr:colOff>
                    <xdr:row>133</xdr:row>
                    <xdr:rowOff>0</xdr:rowOff>
                  </from>
                  <to>
                    <xdr:col>7</xdr:col>
                    <xdr:colOff>180975</xdr:colOff>
                    <xdr:row>135</xdr:row>
                    <xdr:rowOff>209550</xdr:rowOff>
                  </to>
                </anchor>
              </controlPr>
            </control>
          </mc:Choice>
        </mc:AlternateContent>
        <mc:AlternateContent xmlns:mc="http://schemas.openxmlformats.org/markup-compatibility/2006">
          <mc:Choice Requires="x14">
            <control shapeId="3266" r:id="rId48" name="Group Box 194">
              <controlPr defaultSize="0" autoFill="0" autoPict="0">
                <anchor moveWithCells="1">
                  <from>
                    <xdr:col>5</xdr:col>
                    <xdr:colOff>209550</xdr:colOff>
                    <xdr:row>133</xdr:row>
                    <xdr:rowOff>0</xdr:rowOff>
                  </from>
                  <to>
                    <xdr:col>7</xdr:col>
                    <xdr:colOff>123825</xdr:colOff>
                    <xdr:row>135</xdr:row>
                    <xdr:rowOff>295275</xdr:rowOff>
                  </to>
                </anchor>
              </controlPr>
            </control>
          </mc:Choice>
        </mc:AlternateContent>
        <mc:AlternateContent xmlns:mc="http://schemas.openxmlformats.org/markup-compatibility/2006">
          <mc:Choice Requires="x14">
            <control shapeId="3267" r:id="rId49" name="Group Box 195">
              <controlPr defaultSize="0" autoFill="0" autoPict="0">
                <anchor moveWithCells="1">
                  <from>
                    <xdr:col>5</xdr:col>
                    <xdr:colOff>200025</xdr:colOff>
                    <xdr:row>133</xdr:row>
                    <xdr:rowOff>0</xdr:rowOff>
                  </from>
                  <to>
                    <xdr:col>7</xdr:col>
                    <xdr:colOff>180975</xdr:colOff>
                    <xdr:row>135</xdr:row>
                    <xdr:rowOff>171450</xdr:rowOff>
                  </to>
                </anchor>
              </controlPr>
            </control>
          </mc:Choice>
        </mc:AlternateContent>
        <mc:AlternateContent xmlns:mc="http://schemas.openxmlformats.org/markup-compatibility/2006">
          <mc:Choice Requires="x14">
            <control shapeId="3268" r:id="rId50" name="Check Box 196">
              <controlPr defaultSize="0" autoFill="0" autoLine="0" autoPict="0">
                <anchor moveWithCells="1">
                  <from>
                    <xdr:col>6</xdr:col>
                    <xdr:colOff>38100</xdr:colOff>
                    <xdr:row>138</xdr:row>
                    <xdr:rowOff>28575</xdr:rowOff>
                  </from>
                  <to>
                    <xdr:col>6</xdr:col>
                    <xdr:colOff>238125</xdr:colOff>
                    <xdr:row>138</xdr:row>
                    <xdr:rowOff>219075</xdr:rowOff>
                  </to>
                </anchor>
              </controlPr>
            </control>
          </mc:Choice>
        </mc:AlternateContent>
        <mc:AlternateContent xmlns:mc="http://schemas.openxmlformats.org/markup-compatibility/2006">
          <mc:Choice Requires="x14">
            <control shapeId="3269" r:id="rId51" name="Check Box 197">
              <controlPr defaultSize="0" autoFill="0" autoLine="0" autoPict="0">
                <anchor moveWithCells="1">
                  <from>
                    <xdr:col>6</xdr:col>
                    <xdr:colOff>38100</xdr:colOff>
                    <xdr:row>145</xdr:row>
                    <xdr:rowOff>47625</xdr:rowOff>
                  </from>
                  <to>
                    <xdr:col>6</xdr:col>
                    <xdr:colOff>238125</xdr:colOff>
                    <xdr:row>145</xdr:row>
                    <xdr:rowOff>238125</xdr:rowOff>
                  </to>
                </anchor>
              </controlPr>
            </control>
          </mc:Choice>
        </mc:AlternateContent>
        <mc:AlternateContent xmlns:mc="http://schemas.openxmlformats.org/markup-compatibility/2006">
          <mc:Choice Requires="x14">
            <control shapeId="3270" r:id="rId52" name="Check Box 198">
              <controlPr defaultSize="0" autoFill="0" autoLine="0" autoPict="0">
                <anchor moveWithCells="1">
                  <from>
                    <xdr:col>6</xdr:col>
                    <xdr:colOff>38100</xdr:colOff>
                    <xdr:row>143</xdr:row>
                    <xdr:rowOff>47625</xdr:rowOff>
                  </from>
                  <to>
                    <xdr:col>6</xdr:col>
                    <xdr:colOff>238125</xdr:colOff>
                    <xdr:row>143</xdr:row>
                    <xdr:rowOff>238125</xdr:rowOff>
                  </to>
                </anchor>
              </controlPr>
            </control>
          </mc:Choice>
        </mc:AlternateContent>
        <mc:AlternateContent xmlns:mc="http://schemas.openxmlformats.org/markup-compatibility/2006">
          <mc:Choice Requires="x14">
            <control shapeId="3271" r:id="rId53" name="Check Box 199">
              <controlPr defaultSize="0" autoFill="0" autoLine="0" autoPict="0">
                <anchor moveWithCells="1">
                  <from>
                    <xdr:col>6</xdr:col>
                    <xdr:colOff>38100</xdr:colOff>
                    <xdr:row>149</xdr:row>
                    <xdr:rowOff>47625</xdr:rowOff>
                  </from>
                  <to>
                    <xdr:col>6</xdr:col>
                    <xdr:colOff>238125</xdr:colOff>
                    <xdr:row>149</xdr:row>
                    <xdr:rowOff>238125</xdr:rowOff>
                  </to>
                </anchor>
              </controlPr>
            </control>
          </mc:Choice>
        </mc:AlternateContent>
        <mc:AlternateContent xmlns:mc="http://schemas.openxmlformats.org/markup-compatibility/2006">
          <mc:Choice Requires="x14">
            <control shapeId="3273" r:id="rId54" name="Check Box 201">
              <controlPr defaultSize="0" autoFill="0" autoLine="0" autoPict="0">
                <anchor moveWithCells="1">
                  <from>
                    <xdr:col>6</xdr:col>
                    <xdr:colOff>38100</xdr:colOff>
                    <xdr:row>150</xdr:row>
                    <xdr:rowOff>47625</xdr:rowOff>
                  </from>
                  <to>
                    <xdr:col>6</xdr:col>
                    <xdr:colOff>238125</xdr:colOff>
                    <xdr:row>150</xdr:row>
                    <xdr:rowOff>238125</xdr:rowOff>
                  </to>
                </anchor>
              </controlPr>
            </control>
          </mc:Choice>
        </mc:AlternateContent>
        <mc:AlternateContent xmlns:mc="http://schemas.openxmlformats.org/markup-compatibility/2006">
          <mc:Choice Requires="x14">
            <control shapeId="3274" r:id="rId55" name="Check Box 202">
              <controlPr defaultSize="0" autoFill="0" autoLine="0" autoPict="0">
                <anchor moveWithCells="1">
                  <from>
                    <xdr:col>6</xdr:col>
                    <xdr:colOff>38100</xdr:colOff>
                    <xdr:row>142</xdr:row>
                    <xdr:rowOff>47625</xdr:rowOff>
                  </from>
                  <to>
                    <xdr:col>6</xdr:col>
                    <xdr:colOff>238125</xdr:colOff>
                    <xdr:row>142</xdr:row>
                    <xdr:rowOff>238125</xdr:rowOff>
                  </to>
                </anchor>
              </controlPr>
            </control>
          </mc:Choice>
        </mc:AlternateContent>
        <mc:AlternateContent xmlns:mc="http://schemas.openxmlformats.org/markup-compatibility/2006">
          <mc:Choice Requires="x14">
            <control shapeId="3275" r:id="rId56" name="Check Box 203">
              <controlPr defaultSize="0" autoFill="0" autoLine="0" autoPict="0">
                <anchor moveWithCells="1">
                  <from>
                    <xdr:col>6</xdr:col>
                    <xdr:colOff>38100</xdr:colOff>
                    <xdr:row>147</xdr:row>
                    <xdr:rowOff>47625</xdr:rowOff>
                  </from>
                  <to>
                    <xdr:col>6</xdr:col>
                    <xdr:colOff>238125</xdr:colOff>
                    <xdr:row>147</xdr:row>
                    <xdr:rowOff>238125</xdr:rowOff>
                  </to>
                </anchor>
              </controlPr>
            </control>
          </mc:Choice>
        </mc:AlternateContent>
        <mc:AlternateContent xmlns:mc="http://schemas.openxmlformats.org/markup-compatibility/2006">
          <mc:Choice Requires="x14">
            <control shapeId="3278" r:id="rId57" name="Check Box 206">
              <controlPr defaultSize="0" autoFill="0" autoLine="0" autoPict="0">
                <anchor moveWithCells="1">
                  <from>
                    <xdr:col>6</xdr:col>
                    <xdr:colOff>38100</xdr:colOff>
                    <xdr:row>141</xdr:row>
                    <xdr:rowOff>47625</xdr:rowOff>
                  </from>
                  <to>
                    <xdr:col>6</xdr:col>
                    <xdr:colOff>238125</xdr:colOff>
                    <xdr:row>141</xdr:row>
                    <xdr:rowOff>238125</xdr:rowOff>
                  </to>
                </anchor>
              </controlPr>
            </control>
          </mc:Choice>
        </mc:AlternateContent>
        <mc:AlternateContent xmlns:mc="http://schemas.openxmlformats.org/markup-compatibility/2006">
          <mc:Choice Requires="x14">
            <control shapeId="3280" r:id="rId58" name="Check Box 208">
              <controlPr defaultSize="0" autoFill="0" autoLine="0" autoPict="0">
                <anchor moveWithCells="1">
                  <from>
                    <xdr:col>6</xdr:col>
                    <xdr:colOff>38100</xdr:colOff>
                    <xdr:row>139</xdr:row>
                    <xdr:rowOff>47625</xdr:rowOff>
                  </from>
                  <to>
                    <xdr:col>6</xdr:col>
                    <xdr:colOff>238125</xdr:colOff>
                    <xdr:row>139</xdr:row>
                    <xdr:rowOff>238125</xdr:rowOff>
                  </to>
                </anchor>
              </controlPr>
            </control>
          </mc:Choice>
        </mc:AlternateContent>
        <mc:AlternateContent xmlns:mc="http://schemas.openxmlformats.org/markup-compatibility/2006">
          <mc:Choice Requires="x14">
            <control shapeId="3282" r:id="rId59" name="Check Box 210">
              <controlPr defaultSize="0" autoFill="0" autoLine="0" autoPict="0">
                <anchor moveWithCells="1">
                  <from>
                    <xdr:col>6</xdr:col>
                    <xdr:colOff>38100</xdr:colOff>
                    <xdr:row>140</xdr:row>
                    <xdr:rowOff>47625</xdr:rowOff>
                  </from>
                  <to>
                    <xdr:col>6</xdr:col>
                    <xdr:colOff>238125</xdr:colOff>
                    <xdr:row>140</xdr:row>
                    <xdr:rowOff>238125</xdr:rowOff>
                  </to>
                </anchor>
              </controlPr>
            </control>
          </mc:Choice>
        </mc:AlternateContent>
        <mc:AlternateContent xmlns:mc="http://schemas.openxmlformats.org/markup-compatibility/2006">
          <mc:Choice Requires="x14">
            <control shapeId="3283" r:id="rId60" name="Check Box 211">
              <controlPr defaultSize="0" autoFill="0" autoLine="0" autoPict="0">
                <anchor moveWithCells="1">
                  <from>
                    <xdr:col>6</xdr:col>
                    <xdr:colOff>38100</xdr:colOff>
                    <xdr:row>144</xdr:row>
                    <xdr:rowOff>47625</xdr:rowOff>
                  </from>
                  <to>
                    <xdr:col>6</xdr:col>
                    <xdr:colOff>238125</xdr:colOff>
                    <xdr:row>144</xdr:row>
                    <xdr:rowOff>238125</xdr:rowOff>
                  </to>
                </anchor>
              </controlPr>
            </control>
          </mc:Choice>
        </mc:AlternateContent>
        <mc:AlternateContent xmlns:mc="http://schemas.openxmlformats.org/markup-compatibility/2006">
          <mc:Choice Requires="x14">
            <control shapeId="3284" r:id="rId61" name="Check Box 212">
              <controlPr defaultSize="0" autoFill="0" autoLine="0" autoPict="0">
                <anchor moveWithCells="1">
                  <from>
                    <xdr:col>6</xdr:col>
                    <xdr:colOff>38100</xdr:colOff>
                    <xdr:row>146</xdr:row>
                    <xdr:rowOff>47625</xdr:rowOff>
                  </from>
                  <to>
                    <xdr:col>6</xdr:col>
                    <xdr:colOff>238125</xdr:colOff>
                    <xdr:row>146</xdr:row>
                    <xdr:rowOff>238125</xdr:rowOff>
                  </to>
                </anchor>
              </controlPr>
            </control>
          </mc:Choice>
        </mc:AlternateContent>
        <mc:AlternateContent xmlns:mc="http://schemas.openxmlformats.org/markup-compatibility/2006">
          <mc:Choice Requires="x14">
            <control shapeId="3286" r:id="rId62" name="Check Box 214">
              <controlPr defaultSize="0" autoFill="0" autoLine="0" autoPict="0">
                <anchor moveWithCells="1">
                  <from>
                    <xdr:col>6</xdr:col>
                    <xdr:colOff>38100</xdr:colOff>
                    <xdr:row>148</xdr:row>
                    <xdr:rowOff>47625</xdr:rowOff>
                  </from>
                  <to>
                    <xdr:col>6</xdr:col>
                    <xdr:colOff>238125</xdr:colOff>
                    <xdr:row>148</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64C44FC-7CAC-4CB2-9BA7-89EAF61163CE}">
          <x14:formula1>
            <xm:f>マスタ!$A$2:$A$21</xm:f>
          </x14:formula1>
          <xm:sqref>G38:H38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877D-FEF6-4B35-BA52-F551A0010845}">
  <dimension ref="A1:G537"/>
  <sheetViews>
    <sheetView topLeftCell="A494" workbookViewId="0">
      <selection activeCell="G492" sqref="G492:G537"/>
    </sheetView>
  </sheetViews>
  <sheetFormatPr defaultColWidth="9" defaultRowHeight="18.75" x14ac:dyDescent="0.4"/>
  <cols>
    <col min="1" max="1" width="29" style="63" bestFit="1" customWidth="1"/>
    <col min="2" max="2" width="9" style="63"/>
    <col min="3" max="3" width="34.5" style="63" customWidth="1"/>
    <col min="4" max="6" width="35.375" style="63" customWidth="1"/>
    <col min="7" max="7" width="31.875" style="63" customWidth="1"/>
    <col min="8" max="16384" width="9" style="63"/>
  </cols>
  <sheetData>
    <row r="1" spans="1:7" x14ac:dyDescent="0.4">
      <c r="A1" s="63" t="s">
        <v>134</v>
      </c>
      <c r="C1" s="63" t="s">
        <v>134</v>
      </c>
      <c r="D1" s="63" t="s">
        <v>135</v>
      </c>
      <c r="F1" s="63" t="s">
        <v>135</v>
      </c>
      <c r="G1" s="63" t="s">
        <v>136</v>
      </c>
    </row>
    <row r="2" spans="1:7" x14ac:dyDescent="0.4">
      <c r="A2" s="63" t="s">
        <v>137</v>
      </c>
      <c r="C2" s="63" t="s">
        <v>137</v>
      </c>
      <c r="D2" s="63" t="s">
        <v>138</v>
      </c>
      <c r="F2" s="63" t="s">
        <v>138</v>
      </c>
      <c r="G2" s="63" t="s">
        <v>139</v>
      </c>
    </row>
    <row r="3" spans="1:7" x14ac:dyDescent="0.4">
      <c r="A3" s="63" t="s">
        <v>140</v>
      </c>
      <c r="C3" s="63" t="s">
        <v>137</v>
      </c>
      <c r="D3" s="63" t="s">
        <v>141</v>
      </c>
      <c r="F3" s="63" t="s">
        <v>138</v>
      </c>
      <c r="G3" s="63" t="s">
        <v>142</v>
      </c>
    </row>
    <row r="4" spans="1:7" x14ac:dyDescent="0.4">
      <c r="A4" s="63" t="s">
        <v>143</v>
      </c>
      <c r="C4" s="63" t="s">
        <v>140</v>
      </c>
      <c r="D4" s="63" t="s">
        <v>144</v>
      </c>
      <c r="F4" s="63" t="s">
        <v>138</v>
      </c>
      <c r="G4" s="63" t="s">
        <v>145</v>
      </c>
    </row>
    <row r="5" spans="1:7" x14ac:dyDescent="0.4">
      <c r="A5" s="63" t="s">
        <v>146</v>
      </c>
      <c r="C5" s="63" t="s">
        <v>140</v>
      </c>
      <c r="D5" s="63" t="s">
        <v>147</v>
      </c>
      <c r="F5" s="63" t="s">
        <v>138</v>
      </c>
      <c r="G5" s="63" t="s">
        <v>148</v>
      </c>
    </row>
    <row r="6" spans="1:7" x14ac:dyDescent="0.4">
      <c r="A6" s="63" t="s">
        <v>149</v>
      </c>
      <c r="C6" s="63" t="s">
        <v>143</v>
      </c>
      <c r="D6" s="63" t="s">
        <v>150</v>
      </c>
      <c r="F6" s="63" t="s">
        <v>138</v>
      </c>
      <c r="G6" s="63" t="s">
        <v>151</v>
      </c>
    </row>
    <row r="7" spans="1:7" x14ac:dyDescent="0.4">
      <c r="A7" s="63" t="s">
        <v>152</v>
      </c>
      <c r="C7" s="63" t="s">
        <v>146</v>
      </c>
      <c r="D7" s="63" t="s">
        <v>153</v>
      </c>
      <c r="F7" s="63" t="s">
        <v>141</v>
      </c>
      <c r="G7" s="63" t="s">
        <v>154</v>
      </c>
    </row>
    <row r="8" spans="1:7" x14ac:dyDescent="0.4">
      <c r="A8" s="63" t="s">
        <v>155</v>
      </c>
      <c r="C8" s="63" t="s">
        <v>146</v>
      </c>
      <c r="D8" s="63" t="s">
        <v>156</v>
      </c>
      <c r="F8" s="63" t="s">
        <v>141</v>
      </c>
      <c r="G8" s="63" t="s">
        <v>157</v>
      </c>
    </row>
    <row r="9" spans="1:7" x14ac:dyDescent="0.4">
      <c r="A9" s="63" t="s">
        <v>158</v>
      </c>
      <c r="C9" s="63" t="s">
        <v>146</v>
      </c>
      <c r="D9" s="63" t="s">
        <v>159</v>
      </c>
      <c r="F9" s="63" t="s">
        <v>141</v>
      </c>
      <c r="G9" s="63" t="s">
        <v>160</v>
      </c>
    </row>
    <row r="10" spans="1:7" x14ac:dyDescent="0.4">
      <c r="A10" s="63" t="s">
        <v>161</v>
      </c>
      <c r="C10" s="63" t="s">
        <v>149</v>
      </c>
      <c r="D10" s="63" t="s">
        <v>162</v>
      </c>
      <c r="F10" s="63" t="s">
        <v>141</v>
      </c>
      <c r="G10" s="63" t="s">
        <v>163</v>
      </c>
    </row>
    <row r="11" spans="1:7" x14ac:dyDescent="0.4">
      <c r="A11" s="63" t="s">
        <v>164</v>
      </c>
      <c r="C11" s="63" t="s">
        <v>149</v>
      </c>
      <c r="D11" s="63" t="s">
        <v>165</v>
      </c>
      <c r="F11" s="63" t="s">
        <v>141</v>
      </c>
      <c r="G11" s="63" t="s">
        <v>166</v>
      </c>
    </row>
    <row r="12" spans="1:7" x14ac:dyDescent="0.4">
      <c r="A12" s="63" t="s">
        <v>167</v>
      </c>
      <c r="C12" s="63" t="s">
        <v>149</v>
      </c>
      <c r="D12" s="63" t="s">
        <v>168</v>
      </c>
      <c r="F12" s="63" t="s">
        <v>141</v>
      </c>
      <c r="G12" s="63" t="s">
        <v>169</v>
      </c>
    </row>
    <row r="13" spans="1:7" x14ac:dyDescent="0.4">
      <c r="A13" s="63" t="s">
        <v>170</v>
      </c>
      <c r="C13" s="63" t="s">
        <v>149</v>
      </c>
      <c r="D13" s="63" t="s">
        <v>171</v>
      </c>
      <c r="F13" s="63" t="s">
        <v>144</v>
      </c>
      <c r="G13" s="63" t="s">
        <v>172</v>
      </c>
    </row>
    <row r="14" spans="1:7" x14ac:dyDescent="0.4">
      <c r="A14" s="63" t="s">
        <v>173</v>
      </c>
      <c r="C14" s="63" t="s">
        <v>149</v>
      </c>
      <c r="D14" s="63" t="s">
        <v>174</v>
      </c>
      <c r="F14" s="63" t="s">
        <v>144</v>
      </c>
      <c r="G14" s="63" t="s">
        <v>175</v>
      </c>
    </row>
    <row r="15" spans="1:7" x14ac:dyDescent="0.4">
      <c r="A15" s="63" t="s">
        <v>176</v>
      </c>
      <c r="C15" s="63" t="s">
        <v>149</v>
      </c>
      <c r="D15" s="63" t="s">
        <v>177</v>
      </c>
      <c r="F15" s="63" t="s">
        <v>144</v>
      </c>
      <c r="G15" s="63" t="s">
        <v>178</v>
      </c>
    </row>
    <row r="16" spans="1:7" x14ac:dyDescent="0.4">
      <c r="A16" s="63" t="s">
        <v>179</v>
      </c>
      <c r="C16" s="63" t="s">
        <v>149</v>
      </c>
      <c r="D16" s="63" t="s">
        <v>180</v>
      </c>
      <c r="F16" s="63" t="s">
        <v>147</v>
      </c>
      <c r="G16" s="63" t="s">
        <v>181</v>
      </c>
    </row>
    <row r="17" spans="1:7" x14ac:dyDescent="0.4">
      <c r="A17" s="63" t="s">
        <v>182</v>
      </c>
      <c r="C17" s="63" t="s">
        <v>149</v>
      </c>
      <c r="D17" s="63" t="s">
        <v>183</v>
      </c>
      <c r="F17" s="63" t="s">
        <v>147</v>
      </c>
      <c r="G17" s="63" t="s">
        <v>184</v>
      </c>
    </row>
    <row r="18" spans="1:7" x14ac:dyDescent="0.4">
      <c r="A18" s="63" t="s">
        <v>185</v>
      </c>
      <c r="C18" s="63" t="s">
        <v>149</v>
      </c>
      <c r="D18" s="63" t="s">
        <v>186</v>
      </c>
      <c r="F18" s="63" t="s">
        <v>147</v>
      </c>
      <c r="G18" s="63" t="s">
        <v>187</v>
      </c>
    </row>
    <row r="19" spans="1:7" x14ac:dyDescent="0.4">
      <c r="A19" s="63" t="s">
        <v>188</v>
      </c>
      <c r="C19" s="63" t="s">
        <v>149</v>
      </c>
      <c r="D19" s="63" t="s">
        <v>189</v>
      </c>
      <c r="F19" s="63" t="s">
        <v>150</v>
      </c>
      <c r="G19" s="63" t="s">
        <v>190</v>
      </c>
    </row>
    <row r="20" spans="1:7" x14ac:dyDescent="0.4">
      <c r="A20" s="63" t="s">
        <v>191</v>
      </c>
      <c r="C20" s="63" t="s">
        <v>149</v>
      </c>
      <c r="D20" s="63" t="s">
        <v>192</v>
      </c>
      <c r="F20" s="63" t="s">
        <v>150</v>
      </c>
      <c r="G20" s="63" t="s">
        <v>193</v>
      </c>
    </row>
    <row r="21" spans="1:7" x14ac:dyDescent="0.4">
      <c r="A21" s="63" t="s">
        <v>194</v>
      </c>
      <c r="C21" s="63" t="s">
        <v>149</v>
      </c>
      <c r="D21" s="63" t="s">
        <v>195</v>
      </c>
      <c r="F21" s="63" t="s">
        <v>150</v>
      </c>
      <c r="G21" s="63" t="s">
        <v>196</v>
      </c>
    </row>
    <row r="22" spans="1:7" x14ac:dyDescent="0.4">
      <c r="C22" s="63" t="s">
        <v>149</v>
      </c>
      <c r="D22" s="63" t="s">
        <v>197</v>
      </c>
      <c r="F22" s="63" t="s">
        <v>150</v>
      </c>
      <c r="G22" s="63" t="s">
        <v>198</v>
      </c>
    </row>
    <row r="23" spans="1:7" x14ac:dyDescent="0.4">
      <c r="C23" s="63" t="s">
        <v>149</v>
      </c>
      <c r="D23" s="63" t="s">
        <v>199</v>
      </c>
      <c r="F23" s="63" t="s">
        <v>150</v>
      </c>
      <c r="G23" s="63" t="s">
        <v>200</v>
      </c>
    </row>
    <row r="24" spans="1:7" x14ac:dyDescent="0.4">
      <c r="C24" s="63" t="s">
        <v>149</v>
      </c>
      <c r="D24" s="63" t="s">
        <v>201</v>
      </c>
      <c r="F24" s="63" t="s">
        <v>150</v>
      </c>
      <c r="G24" s="63" t="s">
        <v>202</v>
      </c>
    </row>
    <row r="25" spans="1:7" x14ac:dyDescent="0.4">
      <c r="C25" s="63" t="s">
        <v>149</v>
      </c>
      <c r="D25" s="63" t="s">
        <v>203</v>
      </c>
      <c r="F25" s="63" t="s">
        <v>150</v>
      </c>
      <c r="G25" s="63" t="s">
        <v>204</v>
      </c>
    </row>
    <row r="26" spans="1:7" x14ac:dyDescent="0.4">
      <c r="C26" s="63" t="s">
        <v>149</v>
      </c>
      <c r="D26" s="63" t="s">
        <v>205</v>
      </c>
      <c r="F26" s="63" t="s">
        <v>153</v>
      </c>
      <c r="G26" s="63" t="s">
        <v>206</v>
      </c>
    </row>
    <row r="27" spans="1:7" x14ac:dyDescent="0.4">
      <c r="C27" s="63" t="s">
        <v>149</v>
      </c>
      <c r="D27" s="63" t="s">
        <v>207</v>
      </c>
      <c r="F27" s="63" t="s">
        <v>153</v>
      </c>
      <c r="G27" s="63" t="s">
        <v>208</v>
      </c>
    </row>
    <row r="28" spans="1:7" x14ac:dyDescent="0.4">
      <c r="C28" s="63" t="s">
        <v>149</v>
      </c>
      <c r="D28" s="63" t="s">
        <v>209</v>
      </c>
      <c r="F28" s="63" t="s">
        <v>153</v>
      </c>
      <c r="G28" s="63" t="s">
        <v>210</v>
      </c>
    </row>
    <row r="29" spans="1:7" x14ac:dyDescent="0.4">
      <c r="C29" s="63" t="s">
        <v>149</v>
      </c>
      <c r="D29" s="63" t="s">
        <v>211</v>
      </c>
      <c r="F29" s="63" t="s">
        <v>153</v>
      </c>
      <c r="G29" s="63" t="s">
        <v>212</v>
      </c>
    </row>
    <row r="30" spans="1:7" x14ac:dyDescent="0.4">
      <c r="C30" s="63" t="s">
        <v>149</v>
      </c>
      <c r="D30" s="63" t="s">
        <v>213</v>
      </c>
      <c r="F30" s="63" t="s">
        <v>153</v>
      </c>
      <c r="G30" s="63" t="s">
        <v>214</v>
      </c>
    </row>
    <row r="31" spans="1:7" x14ac:dyDescent="0.4">
      <c r="C31" s="63" t="s">
        <v>149</v>
      </c>
      <c r="D31" s="63" t="s">
        <v>215</v>
      </c>
      <c r="F31" s="63" t="s">
        <v>153</v>
      </c>
      <c r="G31" s="63" t="s">
        <v>216</v>
      </c>
    </row>
    <row r="32" spans="1:7" x14ac:dyDescent="0.4">
      <c r="C32" s="63" t="s">
        <v>149</v>
      </c>
      <c r="D32" s="63" t="s">
        <v>217</v>
      </c>
      <c r="F32" s="63" t="s">
        <v>153</v>
      </c>
      <c r="G32" s="63" t="s">
        <v>218</v>
      </c>
    </row>
    <row r="33" spans="3:7" x14ac:dyDescent="0.4">
      <c r="C33" s="63" t="s">
        <v>149</v>
      </c>
      <c r="D33" s="63" t="s">
        <v>219</v>
      </c>
      <c r="F33" s="63" t="s">
        <v>156</v>
      </c>
      <c r="G33" s="63" t="s">
        <v>220</v>
      </c>
    </row>
    <row r="34" spans="3:7" x14ac:dyDescent="0.4">
      <c r="C34" s="63" t="s">
        <v>152</v>
      </c>
      <c r="D34" s="63" t="s">
        <v>221</v>
      </c>
      <c r="F34" s="63" t="s">
        <v>156</v>
      </c>
      <c r="G34" s="63" t="s">
        <v>222</v>
      </c>
    </row>
    <row r="35" spans="3:7" x14ac:dyDescent="0.4">
      <c r="C35" s="63" t="s">
        <v>152</v>
      </c>
      <c r="D35" s="63" t="s">
        <v>223</v>
      </c>
      <c r="F35" s="63" t="s">
        <v>156</v>
      </c>
      <c r="G35" s="63" t="s">
        <v>224</v>
      </c>
    </row>
    <row r="36" spans="3:7" x14ac:dyDescent="0.4">
      <c r="C36" s="63" t="s">
        <v>152</v>
      </c>
      <c r="D36" s="63" t="s">
        <v>225</v>
      </c>
      <c r="F36" s="63" t="s">
        <v>156</v>
      </c>
      <c r="G36" s="63" t="s">
        <v>226</v>
      </c>
    </row>
    <row r="37" spans="3:7" x14ac:dyDescent="0.4">
      <c r="C37" s="63" t="s">
        <v>152</v>
      </c>
      <c r="D37" s="63" t="s">
        <v>227</v>
      </c>
      <c r="F37" s="63" t="s">
        <v>156</v>
      </c>
      <c r="G37" s="63" t="s">
        <v>228</v>
      </c>
    </row>
    <row r="38" spans="3:7" x14ac:dyDescent="0.4">
      <c r="C38" s="63" t="s">
        <v>155</v>
      </c>
      <c r="D38" s="63" t="s">
        <v>229</v>
      </c>
      <c r="F38" s="63" t="s">
        <v>156</v>
      </c>
      <c r="G38" s="63" t="s">
        <v>230</v>
      </c>
    </row>
    <row r="39" spans="3:7" x14ac:dyDescent="0.4">
      <c r="C39" s="63" t="s">
        <v>155</v>
      </c>
      <c r="D39" s="63" t="s">
        <v>231</v>
      </c>
      <c r="F39" s="63" t="s">
        <v>156</v>
      </c>
      <c r="G39" s="63" t="s">
        <v>232</v>
      </c>
    </row>
    <row r="40" spans="3:7" x14ac:dyDescent="0.4">
      <c r="C40" s="63" t="s">
        <v>155</v>
      </c>
      <c r="D40" s="63" t="s">
        <v>233</v>
      </c>
      <c r="F40" s="63" t="s">
        <v>156</v>
      </c>
      <c r="G40" s="63" t="s">
        <v>234</v>
      </c>
    </row>
    <row r="41" spans="3:7" x14ac:dyDescent="0.4">
      <c r="C41" s="63" t="s">
        <v>155</v>
      </c>
      <c r="D41" s="63" t="s">
        <v>235</v>
      </c>
      <c r="F41" s="63" t="s">
        <v>156</v>
      </c>
      <c r="G41" s="63" t="s">
        <v>236</v>
      </c>
    </row>
    <row r="42" spans="3:7" x14ac:dyDescent="0.4">
      <c r="C42" s="63" t="s">
        <v>155</v>
      </c>
      <c r="D42" s="63" t="s">
        <v>237</v>
      </c>
      <c r="F42" s="63" t="s">
        <v>156</v>
      </c>
      <c r="G42" s="63" t="s">
        <v>238</v>
      </c>
    </row>
    <row r="43" spans="3:7" x14ac:dyDescent="0.4">
      <c r="C43" s="63" t="s">
        <v>158</v>
      </c>
      <c r="D43" s="63" t="s">
        <v>239</v>
      </c>
      <c r="F43" s="63" t="s">
        <v>159</v>
      </c>
      <c r="G43" s="63" t="s">
        <v>240</v>
      </c>
    </row>
    <row r="44" spans="3:7" x14ac:dyDescent="0.4">
      <c r="C44" s="63" t="s">
        <v>158</v>
      </c>
      <c r="D44" s="63" t="s">
        <v>241</v>
      </c>
      <c r="F44" s="63" t="s">
        <v>159</v>
      </c>
      <c r="G44" s="63" t="s">
        <v>242</v>
      </c>
    </row>
    <row r="45" spans="3:7" x14ac:dyDescent="0.4">
      <c r="C45" s="63" t="s">
        <v>158</v>
      </c>
      <c r="D45" s="63" t="s">
        <v>243</v>
      </c>
      <c r="F45" s="63" t="s">
        <v>159</v>
      </c>
      <c r="G45" s="63" t="s">
        <v>244</v>
      </c>
    </row>
    <row r="46" spans="3:7" x14ac:dyDescent="0.4">
      <c r="C46" s="63" t="s">
        <v>158</v>
      </c>
      <c r="D46" s="63" t="s">
        <v>245</v>
      </c>
      <c r="F46" s="63" t="s">
        <v>159</v>
      </c>
      <c r="G46" s="63" t="s">
        <v>246</v>
      </c>
    </row>
    <row r="47" spans="3:7" x14ac:dyDescent="0.4">
      <c r="C47" s="63" t="s">
        <v>158</v>
      </c>
      <c r="D47" s="63" t="s">
        <v>247</v>
      </c>
      <c r="F47" s="63" t="s">
        <v>159</v>
      </c>
      <c r="G47" s="63" t="s">
        <v>248</v>
      </c>
    </row>
    <row r="48" spans="3:7" x14ac:dyDescent="0.4">
      <c r="C48" s="63" t="s">
        <v>158</v>
      </c>
      <c r="D48" s="63" t="s">
        <v>249</v>
      </c>
      <c r="F48" s="63" t="s">
        <v>159</v>
      </c>
      <c r="G48" s="63" t="s">
        <v>250</v>
      </c>
    </row>
    <row r="49" spans="3:7" x14ac:dyDescent="0.4">
      <c r="C49" s="63" t="s">
        <v>158</v>
      </c>
      <c r="D49" s="63" t="s">
        <v>251</v>
      </c>
      <c r="F49" s="63" t="s">
        <v>162</v>
      </c>
      <c r="G49" s="63" t="s">
        <v>252</v>
      </c>
    </row>
    <row r="50" spans="3:7" x14ac:dyDescent="0.4">
      <c r="C50" s="63" t="s">
        <v>158</v>
      </c>
      <c r="D50" s="63" t="s">
        <v>253</v>
      </c>
      <c r="F50" s="63" t="s">
        <v>162</v>
      </c>
      <c r="G50" s="63" t="s">
        <v>254</v>
      </c>
    </row>
    <row r="51" spans="3:7" x14ac:dyDescent="0.4">
      <c r="C51" s="63" t="s">
        <v>161</v>
      </c>
      <c r="D51" s="63" t="s">
        <v>255</v>
      </c>
      <c r="F51" s="63" t="s">
        <v>162</v>
      </c>
      <c r="G51" s="63" t="s">
        <v>256</v>
      </c>
    </row>
    <row r="52" spans="3:7" x14ac:dyDescent="0.4">
      <c r="C52" s="63" t="s">
        <v>161</v>
      </c>
      <c r="D52" s="63" t="s">
        <v>257</v>
      </c>
      <c r="F52" s="63" t="s">
        <v>162</v>
      </c>
      <c r="G52" s="63" t="s">
        <v>258</v>
      </c>
    </row>
    <row r="53" spans="3:7" x14ac:dyDescent="0.4">
      <c r="C53" s="63" t="s">
        <v>161</v>
      </c>
      <c r="D53" s="63" t="s">
        <v>259</v>
      </c>
      <c r="F53" s="63" t="s">
        <v>162</v>
      </c>
      <c r="G53" s="63" t="s">
        <v>260</v>
      </c>
    </row>
    <row r="54" spans="3:7" x14ac:dyDescent="0.4">
      <c r="C54" s="63" t="s">
        <v>161</v>
      </c>
      <c r="D54" s="63" t="s">
        <v>261</v>
      </c>
      <c r="F54" s="63" t="s">
        <v>162</v>
      </c>
      <c r="G54" s="63" t="s">
        <v>262</v>
      </c>
    </row>
    <row r="55" spans="3:7" x14ac:dyDescent="0.4">
      <c r="C55" s="63" t="s">
        <v>161</v>
      </c>
      <c r="D55" s="63" t="s">
        <v>263</v>
      </c>
      <c r="F55" s="63" t="s">
        <v>162</v>
      </c>
      <c r="G55" s="63" t="s">
        <v>264</v>
      </c>
    </row>
    <row r="56" spans="3:7" x14ac:dyDescent="0.4">
      <c r="C56" s="63" t="s">
        <v>161</v>
      </c>
      <c r="D56" s="63" t="s">
        <v>265</v>
      </c>
      <c r="F56" s="63" t="s">
        <v>162</v>
      </c>
      <c r="G56" s="63" t="s">
        <v>266</v>
      </c>
    </row>
    <row r="57" spans="3:7" x14ac:dyDescent="0.4">
      <c r="C57" s="63" t="s">
        <v>161</v>
      </c>
      <c r="D57" s="63" t="s">
        <v>267</v>
      </c>
      <c r="F57" s="63" t="s">
        <v>162</v>
      </c>
      <c r="G57" s="63" t="s">
        <v>268</v>
      </c>
    </row>
    <row r="58" spans="3:7" x14ac:dyDescent="0.4">
      <c r="C58" s="63" t="s">
        <v>161</v>
      </c>
      <c r="D58" s="63" t="s">
        <v>269</v>
      </c>
      <c r="F58" s="63" t="s">
        <v>162</v>
      </c>
      <c r="G58" s="63" t="s">
        <v>270</v>
      </c>
    </row>
    <row r="59" spans="3:7" x14ac:dyDescent="0.4">
      <c r="C59" s="63" t="s">
        <v>161</v>
      </c>
      <c r="D59" s="63" t="s">
        <v>271</v>
      </c>
      <c r="F59" s="63" t="s">
        <v>165</v>
      </c>
      <c r="G59" s="63" t="s">
        <v>272</v>
      </c>
    </row>
    <row r="60" spans="3:7" x14ac:dyDescent="0.4">
      <c r="C60" s="63" t="s">
        <v>161</v>
      </c>
      <c r="D60" s="63" t="s">
        <v>273</v>
      </c>
      <c r="F60" s="63" t="s">
        <v>165</v>
      </c>
      <c r="G60" s="63" t="s">
        <v>274</v>
      </c>
    </row>
    <row r="61" spans="3:7" x14ac:dyDescent="0.4">
      <c r="C61" s="63" t="s">
        <v>161</v>
      </c>
      <c r="D61" s="63" t="s">
        <v>275</v>
      </c>
      <c r="F61" s="63" t="s">
        <v>165</v>
      </c>
      <c r="G61" s="63" t="s">
        <v>276</v>
      </c>
    </row>
    <row r="62" spans="3:7" x14ac:dyDescent="0.4">
      <c r="C62" s="63" t="s">
        <v>161</v>
      </c>
      <c r="D62" s="63" t="s">
        <v>277</v>
      </c>
      <c r="F62" s="63" t="s">
        <v>165</v>
      </c>
      <c r="G62" s="63" t="s">
        <v>278</v>
      </c>
    </row>
    <row r="63" spans="3:7" x14ac:dyDescent="0.4">
      <c r="C63" s="63" t="s">
        <v>164</v>
      </c>
      <c r="D63" s="63" t="s">
        <v>279</v>
      </c>
      <c r="F63" s="63" t="s">
        <v>165</v>
      </c>
      <c r="G63" s="63" t="s">
        <v>280</v>
      </c>
    </row>
    <row r="64" spans="3:7" x14ac:dyDescent="0.4">
      <c r="C64" s="63" t="s">
        <v>164</v>
      </c>
      <c r="D64" s="63" t="s">
        <v>281</v>
      </c>
      <c r="F64" s="63" t="s">
        <v>165</v>
      </c>
      <c r="G64" s="63" t="s">
        <v>282</v>
      </c>
    </row>
    <row r="65" spans="3:7" x14ac:dyDescent="0.4">
      <c r="C65" s="63" t="s">
        <v>164</v>
      </c>
      <c r="D65" s="63" t="s">
        <v>283</v>
      </c>
      <c r="F65" s="63" t="s">
        <v>165</v>
      </c>
      <c r="G65" s="63" t="s">
        <v>284</v>
      </c>
    </row>
    <row r="66" spans="3:7" x14ac:dyDescent="0.4">
      <c r="C66" s="63" t="s">
        <v>164</v>
      </c>
      <c r="D66" s="63" t="s">
        <v>285</v>
      </c>
      <c r="F66" s="63" t="s">
        <v>168</v>
      </c>
      <c r="G66" s="63" t="s">
        <v>286</v>
      </c>
    </row>
    <row r="67" spans="3:7" x14ac:dyDescent="0.4">
      <c r="C67" s="63" t="s">
        <v>164</v>
      </c>
      <c r="D67" s="63" t="s">
        <v>287</v>
      </c>
      <c r="F67" s="63" t="s">
        <v>168</v>
      </c>
      <c r="G67" s="63" t="s">
        <v>288</v>
      </c>
    </row>
    <row r="68" spans="3:7" x14ac:dyDescent="0.4">
      <c r="C68" s="63" t="s">
        <v>164</v>
      </c>
      <c r="D68" s="63" t="s">
        <v>289</v>
      </c>
      <c r="F68" s="63" t="s">
        <v>168</v>
      </c>
      <c r="G68" s="63" t="s">
        <v>290</v>
      </c>
    </row>
    <row r="69" spans="3:7" x14ac:dyDescent="0.4">
      <c r="C69" s="63" t="s">
        <v>167</v>
      </c>
      <c r="D69" s="63" t="s">
        <v>291</v>
      </c>
      <c r="F69" s="63" t="s">
        <v>168</v>
      </c>
      <c r="G69" s="63" t="s">
        <v>292</v>
      </c>
    </row>
    <row r="70" spans="3:7" x14ac:dyDescent="0.4">
      <c r="C70" s="63" t="s">
        <v>167</v>
      </c>
      <c r="D70" s="63" t="s">
        <v>293</v>
      </c>
      <c r="F70" s="63" t="s">
        <v>168</v>
      </c>
      <c r="G70" s="63" t="s">
        <v>294</v>
      </c>
    </row>
    <row r="71" spans="3:7" x14ac:dyDescent="0.4">
      <c r="C71" s="63" t="s">
        <v>167</v>
      </c>
      <c r="D71" s="63" t="s">
        <v>295</v>
      </c>
      <c r="F71" s="63" t="s">
        <v>168</v>
      </c>
      <c r="G71" s="63" t="s">
        <v>296</v>
      </c>
    </row>
    <row r="72" spans="3:7" x14ac:dyDescent="0.4">
      <c r="C72" s="63" t="s">
        <v>170</v>
      </c>
      <c r="D72" s="63" t="s">
        <v>297</v>
      </c>
      <c r="F72" s="63" t="s">
        <v>168</v>
      </c>
      <c r="G72" s="63" t="s">
        <v>298</v>
      </c>
    </row>
    <row r="73" spans="3:7" x14ac:dyDescent="0.4">
      <c r="C73" s="63" t="s">
        <v>170</v>
      </c>
      <c r="D73" s="63" t="s">
        <v>299</v>
      </c>
      <c r="F73" s="63" t="s">
        <v>168</v>
      </c>
      <c r="G73" s="63" t="s">
        <v>300</v>
      </c>
    </row>
    <row r="74" spans="3:7" x14ac:dyDescent="0.4">
      <c r="C74" s="63" t="s">
        <v>170</v>
      </c>
      <c r="D74" s="63" t="s">
        <v>301</v>
      </c>
      <c r="F74" s="63" t="s">
        <v>168</v>
      </c>
      <c r="G74" s="63" t="s">
        <v>302</v>
      </c>
    </row>
    <row r="75" spans="3:7" x14ac:dyDescent="0.4">
      <c r="C75" s="63" t="s">
        <v>170</v>
      </c>
      <c r="D75" s="63" t="s">
        <v>303</v>
      </c>
      <c r="F75" s="63" t="s">
        <v>168</v>
      </c>
      <c r="G75" s="63" t="s">
        <v>304</v>
      </c>
    </row>
    <row r="76" spans="3:7" x14ac:dyDescent="0.4">
      <c r="C76" s="63" t="s">
        <v>173</v>
      </c>
      <c r="D76" s="63" t="s">
        <v>305</v>
      </c>
      <c r="F76" s="63" t="s">
        <v>171</v>
      </c>
      <c r="G76" s="63" t="s">
        <v>306</v>
      </c>
    </row>
    <row r="77" spans="3:7" x14ac:dyDescent="0.4">
      <c r="C77" s="63" t="s">
        <v>173</v>
      </c>
      <c r="D77" s="63" t="s">
        <v>307</v>
      </c>
      <c r="F77" s="63" t="s">
        <v>171</v>
      </c>
      <c r="G77" s="63" t="s">
        <v>308</v>
      </c>
    </row>
    <row r="78" spans="3:7" x14ac:dyDescent="0.4">
      <c r="C78" s="63" t="s">
        <v>173</v>
      </c>
      <c r="D78" s="63" t="s">
        <v>309</v>
      </c>
      <c r="F78" s="63" t="s">
        <v>171</v>
      </c>
      <c r="G78" s="63" t="s">
        <v>310</v>
      </c>
    </row>
    <row r="79" spans="3:7" x14ac:dyDescent="0.4">
      <c r="C79" s="63" t="s">
        <v>176</v>
      </c>
      <c r="D79" s="63" t="s">
        <v>311</v>
      </c>
      <c r="F79" s="63" t="s">
        <v>171</v>
      </c>
      <c r="G79" s="63" t="s">
        <v>312</v>
      </c>
    </row>
    <row r="80" spans="3:7" x14ac:dyDescent="0.4">
      <c r="C80" s="63" t="s">
        <v>176</v>
      </c>
      <c r="D80" s="63" t="s">
        <v>313</v>
      </c>
      <c r="F80" s="63" t="s">
        <v>171</v>
      </c>
      <c r="G80" s="63" t="s">
        <v>314</v>
      </c>
    </row>
    <row r="81" spans="3:7" x14ac:dyDescent="0.4">
      <c r="C81" s="63" t="s">
        <v>176</v>
      </c>
      <c r="D81" s="63" t="s">
        <v>315</v>
      </c>
      <c r="F81" s="63" t="s">
        <v>174</v>
      </c>
      <c r="G81" s="63" t="s">
        <v>316</v>
      </c>
    </row>
    <row r="82" spans="3:7" x14ac:dyDescent="0.4">
      <c r="C82" s="63" t="s">
        <v>179</v>
      </c>
      <c r="D82" s="63" t="s">
        <v>317</v>
      </c>
      <c r="F82" s="63" t="s">
        <v>174</v>
      </c>
      <c r="G82" s="63" t="s">
        <v>318</v>
      </c>
    </row>
    <row r="83" spans="3:7" x14ac:dyDescent="0.4">
      <c r="C83" s="63" t="s">
        <v>179</v>
      </c>
      <c r="D83" s="63" t="s">
        <v>319</v>
      </c>
      <c r="F83" s="63" t="s">
        <v>174</v>
      </c>
      <c r="G83" s="63" t="s">
        <v>320</v>
      </c>
    </row>
    <row r="84" spans="3:7" x14ac:dyDescent="0.4">
      <c r="C84" s="63" t="s">
        <v>182</v>
      </c>
      <c r="D84" s="63" t="s">
        <v>321</v>
      </c>
      <c r="F84" s="63" t="s">
        <v>174</v>
      </c>
      <c r="G84" s="63" t="s">
        <v>322</v>
      </c>
    </row>
    <row r="85" spans="3:7" x14ac:dyDescent="0.4">
      <c r="C85" s="63" t="s">
        <v>182</v>
      </c>
      <c r="D85" s="63" t="s">
        <v>323</v>
      </c>
      <c r="F85" s="63" t="s">
        <v>174</v>
      </c>
      <c r="G85" s="63" t="s">
        <v>324</v>
      </c>
    </row>
    <row r="86" spans="3:7" x14ac:dyDescent="0.4">
      <c r="C86" s="63" t="s">
        <v>182</v>
      </c>
      <c r="D86" s="63" t="s">
        <v>325</v>
      </c>
      <c r="F86" s="63" t="s">
        <v>177</v>
      </c>
      <c r="G86" s="63" t="s">
        <v>326</v>
      </c>
    </row>
    <row r="87" spans="3:7" x14ac:dyDescent="0.4">
      <c r="C87" s="63" t="s">
        <v>185</v>
      </c>
      <c r="D87" s="63" t="s">
        <v>327</v>
      </c>
      <c r="F87" s="63" t="s">
        <v>177</v>
      </c>
      <c r="G87" s="63" t="s">
        <v>328</v>
      </c>
    </row>
    <row r="88" spans="3:7" x14ac:dyDescent="0.4">
      <c r="C88" s="63" t="s">
        <v>185</v>
      </c>
      <c r="D88" s="63" t="s">
        <v>329</v>
      </c>
      <c r="F88" s="63" t="s">
        <v>177</v>
      </c>
      <c r="G88" s="63" t="s">
        <v>330</v>
      </c>
    </row>
    <row r="89" spans="3:7" x14ac:dyDescent="0.4">
      <c r="C89" s="63" t="s">
        <v>188</v>
      </c>
      <c r="D89" s="63" t="s">
        <v>331</v>
      </c>
      <c r="F89" s="63" t="s">
        <v>177</v>
      </c>
      <c r="G89" s="63" t="s">
        <v>332</v>
      </c>
    </row>
    <row r="90" spans="3:7" x14ac:dyDescent="0.4">
      <c r="C90" s="63" t="s">
        <v>188</v>
      </c>
      <c r="D90" s="63" t="s">
        <v>333</v>
      </c>
      <c r="F90" s="63" t="s">
        <v>177</v>
      </c>
      <c r="G90" s="63" t="s">
        <v>334</v>
      </c>
    </row>
    <row r="91" spans="3:7" x14ac:dyDescent="0.4">
      <c r="C91" s="63" t="s">
        <v>188</v>
      </c>
      <c r="D91" s="63" t="s">
        <v>335</v>
      </c>
      <c r="F91" s="63" t="s">
        <v>177</v>
      </c>
      <c r="G91" s="63" t="s">
        <v>336</v>
      </c>
    </row>
    <row r="92" spans="3:7" x14ac:dyDescent="0.4">
      <c r="C92" s="63" t="s">
        <v>188</v>
      </c>
      <c r="D92" s="63" t="s">
        <v>337</v>
      </c>
      <c r="F92" s="63" t="s">
        <v>177</v>
      </c>
      <c r="G92" s="63" t="s">
        <v>338</v>
      </c>
    </row>
    <row r="93" spans="3:7" x14ac:dyDescent="0.4">
      <c r="C93" s="63" t="s">
        <v>188</v>
      </c>
      <c r="D93" s="63" t="s">
        <v>339</v>
      </c>
      <c r="F93" s="63" t="s">
        <v>180</v>
      </c>
      <c r="G93" s="63" t="s">
        <v>340</v>
      </c>
    </row>
    <row r="94" spans="3:7" x14ac:dyDescent="0.4">
      <c r="C94" s="63" t="s">
        <v>188</v>
      </c>
      <c r="D94" s="63" t="s">
        <v>341</v>
      </c>
      <c r="F94" s="63" t="s">
        <v>180</v>
      </c>
      <c r="G94" s="63" t="s">
        <v>342</v>
      </c>
    </row>
    <row r="95" spans="3:7" x14ac:dyDescent="0.4">
      <c r="C95" s="63" t="s">
        <v>188</v>
      </c>
      <c r="D95" s="63" t="s">
        <v>343</v>
      </c>
      <c r="F95" s="63" t="s">
        <v>180</v>
      </c>
      <c r="G95" s="63" t="s">
        <v>344</v>
      </c>
    </row>
    <row r="96" spans="3:7" x14ac:dyDescent="0.4">
      <c r="C96" s="63" t="s">
        <v>188</v>
      </c>
      <c r="D96" s="63" t="s">
        <v>345</v>
      </c>
      <c r="F96" s="63" t="s">
        <v>180</v>
      </c>
      <c r="G96" s="63" t="s">
        <v>346</v>
      </c>
    </row>
    <row r="97" spans="3:7" x14ac:dyDescent="0.4">
      <c r="F97" s="63" t="s">
        <v>347</v>
      </c>
      <c r="G97" s="63" t="s">
        <v>348</v>
      </c>
    </row>
    <row r="98" spans="3:7" x14ac:dyDescent="0.4">
      <c r="C98" s="63" t="s">
        <v>188</v>
      </c>
      <c r="D98" s="63" t="s">
        <v>349</v>
      </c>
      <c r="F98" s="63" t="s">
        <v>183</v>
      </c>
      <c r="G98" s="63" t="s">
        <v>350</v>
      </c>
    </row>
    <row r="99" spans="3:7" x14ac:dyDescent="0.4">
      <c r="C99" s="63" t="s">
        <v>191</v>
      </c>
      <c r="D99" s="63" t="s">
        <v>351</v>
      </c>
      <c r="F99" s="63" t="s">
        <v>183</v>
      </c>
      <c r="G99" s="63" t="s">
        <v>352</v>
      </c>
    </row>
    <row r="100" spans="3:7" x14ac:dyDescent="0.4">
      <c r="C100" s="63" t="s">
        <v>191</v>
      </c>
      <c r="D100" s="63" t="s">
        <v>353</v>
      </c>
      <c r="F100" s="63" t="s">
        <v>183</v>
      </c>
      <c r="G100" s="63" t="s">
        <v>354</v>
      </c>
    </row>
    <row r="101" spans="3:7" x14ac:dyDescent="0.4">
      <c r="C101" s="63" t="s">
        <v>194</v>
      </c>
      <c r="D101" s="63" t="s">
        <v>355</v>
      </c>
      <c r="F101" s="63" t="s">
        <v>183</v>
      </c>
      <c r="G101" s="63" t="s">
        <v>356</v>
      </c>
    </row>
    <row r="102" spans="3:7" x14ac:dyDescent="0.4">
      <c r="F102" s="63" t="s">
        <v>183</v>
      </c>
      <c r="G102" s="63" t="s">
        <v>357</v>
      </c>
    </row>
    <row r="103" spans="3:7" x14ac:dyDescent="0.4">
      <c r="F103" s="63" t="s">
        <v>183</v>
      </c>
      <c r="G103" s="63" t="s">
        <v>358</v>
      </c>
    </row>
    <row r="104" spans="3:7" x14ac:dyDescent="0.4">
      <c r="F104" s="63" t="s">
        <v>183</v>
      </c>
      <c r="G104" s="63" t="s">
        <v>359</v>
      </c>
    </row>
    <row r="105" spans="3:7" x14ac:dyDescent="0.4">
      <c r="F105" s="63" t="s">
        <v>183</v>
      </c>
      <c r="G105" s="63" t="s">
        <v>360</v>
      </c>
    </row>
    <row r="106" spans="3:7" x14ac:dyDescent="0.4">
      <c r="F106" s="63" t="s">
        <v>186</v>
      </c>
      <c r="G106" s="63" t="s">
        <v>361</v>
      </c>
    </row>
    <row r="107" spans="3:7" x14ac:dyDescent="0.4">
      <c r="F107" s="63" t="s">
        <v>186</v>
      </c>
      <c r="G107" s="63" t="s">
        <v>362</v>
      </c>
    </row>
    <row r="108" spans="3:7" x14ac:dyDescent="0.4">
      <c r="F108" s="63" t="s">
        <v>186</v>
      </c>
      <c r="G108" s="63" t="s">
        <v>363</v>
      </c>
    </row>
    <row r="109" spans="3:7" x14ac:dyDescent="0.4">
      <c r="F109" s="63" t="s">
        <v>186</v>
      </c>
      <c r="G109" s="63" t="s">
        <v>364</v>
      </c>
    </row>
    <row r="110" spans="3:7" x14ac:dyDescent="0.4">
      <c r="F110" s="63" t="s">
        <v>186</v>
      </c>
      <c r="G110" s="63" t="s">
        <v>365</v>
      </c>
    </row>
    <row r="111" spans="3:7" x14ac:dyDescent="0.4">
      <c r="F111" s="63" t="s">
        <v>186</v>
      </c>
      <c r="G111" s="63" t="s">
        <v>366</v>
      </c>
    </row>
    <row r="112" spans="3:7" x14ac:dyDescent="0.4">
      <c r="F112" s="63" t="s">
        <v>189</v>
      </c>
      <c r="G112" s="63" t="s">
        <v>367</v>
      </c>
    </row>
    <row r="113" spans="6:7" x14ac:dyDescent="0.4">
      <c r="F113" s="63" t="s">
        <v>189</v>
      </c>
      <c r="G113" s="63" t="s">
        <v>368</v>
      </c>
    </row>
    <row r="114" spans="6:7" x14ac:dyDescent="0.4">
      <c r="F114" s="63" t="s">
        <v>189</v>
      </c>
      <c r="G114" s="63" t="s">
        <v>369</v>
      </c>
    </row>
    <row r="115" spans="6:7" x14ac:dyDescent="0.4">
      <c r="F115" s="63" t="s">
        <v>189</v>
      </c>
      <c r="G115" s="63" t="s">
        <v>370</v>
      </c>
    </row>
    <row r="116" spans="6:7" x14ac:dyDescent="0.4">
      <c r="F116" s="63" t="s">
        <v>189</v>
      </c>
      <c r="G116" s="63" t="s">
        <v>371</v>
      </c>
    </row>
    <row r="117" spans="6:7" x14ac:dyDescent="0.4">
      <c r="F117" s="63" t="s">
        <v>189</v>
      </c>
      <c r="G117" s="63" t="s">
        <v>372</v>
      </c>
    </row>
    <row r="118" spans="6:7" x14ac:dyDescent="0.4">
      <c r="F118" s="63" t="s">
        <v>189</v>
      </c>
      <c r="G118" s="63" t="s">
        <v>373</v>
      </c>
    </row>
    <row r="119" spans="6:7" x14ac:dyDescent="0.4">
      <c r="F119" s="63" t="s">
        <v>192</v>
      </c>
      <c r="G119" s="63" t="s">
        <v>374</v>
      </c>
    </row>
    <row r="120" spans="6:7" x14ac:dyDescent="0.4">
      <c r="F120" s="63" t="s">
        <v>192</v>
      </c>
      <c r="G120" s="63" t="s">
        <v>375</v>
      </c>
    </row>
    <row r="121" spans="6:7" x14ac:dyDescent="0.4">
      <c r="F121" s="63" t="s">
        <v>192</v>
      </c>
      <c r="G121" s="63" t="s">
        <v>376</v>
      </c>
    </row>
    <row r="122" spans="6:7" x14ac:dyDescent="0.4">
      <c r="F122" s="63" t="s">
        <v>192</v>
      </c>
      <c r="G122" s="63" t="s">
        <v>377</v>
      </c>
    </row>
    <row r="123" spans="6:7" x14ac:dyDescent="0.4">
      <c r="F123" s="63" t="s">
        <v>192</v>
      </c>
      <c r="G123" s="63" t="s">
        <v>378</v>
      </c>
    </row>
    <row r="124" spans="6:7" x14ac:dyDescent="0.4">
      <c r="F124" s="63" t="s">
        <v>195</v>
      </c>
      <c r="G124" s="63" t="s">
        <v>379</v>
      </c>
    </row>
    <row r="125" spans="6:7" x14ac:dyDescent="0.4">
      <c r="F125" s="63" t="s">
        <v>195</v>
      </c>
      <c r="G125" s="63" t="s">
        <v>380</v>
      </c>
    </row>
    <row r="126" spans="6:7" x14ac:dyDescent="0.4">
      <c r="F126" s="63" t="s">
        <v>195</v>
      </c>
      <c r="G126" s="63" t="s">
        <v>381</v>
      </c>
    </row>
    <row r="127" spans="6:7" x14ac:dyDescent="0.4">
      <c r="F127" s="63" t="s">
        <v>195</v>
      </c>
      <c r="G127" s="63" t="s">
        <v>382</v>
      </c>
    </row>
    <row r="128" spans="6:7" x14ac:dyDescent="0.4">
      <c r="F128" s="63" t="s">
        <v>195</v>
      </c>
      <c r="G128" s="63" t="s">
        <v>383</v>
      </c>
    </row>
    <row r="129" spans="6:7" x14ac:dyDescent="0.4">
      <c r="F129" s="63" t="s">
        <v>195</v>
      </c>
      <c r="G129" s="63" t="s">
        <v>384</v>
      </c>
    </row>
    <row r="130" spans="6:7" x14ac:dyDescent="0.4">
      <c r="F130" s="63" t="s">
        <v>195</v>
      </c>
      <c r="G130" s="63" t="s">
        <v>385</v>
      </c>
    </row>
    <row r="131" spans="6:7" x14ac:dyDescent="0.4">
      <c r="F131" s="63" t="s">
        <v>195</v>
      </c>
      <c r="G131" s="63" t="s">
        <v>386</v>
      </c>
    </row>
    <row r="132" spans="6:7" x14ac:dyDescent="0.4">
      <c r="F132" s="63" t="s">
        <v>195</v>
      </c>
      <c r="G132" s="63" t="s">
        <v>387</v>
      </c>
    </row>
    <row r="133" spans="6:7" x14ac:dyDescent="0.4">
      <c r="F133" s="63" t="s">
        <v>195</v>
      </c>
      <c r="G133" s="63" t="s">
        <v>388</v>
      </c>
    </row>
    <row r="134" spans="6:7" x14ac:dyDescent="0.4">
      <c r="F134" s="63" t="s">
        <v>197</v>
      </c>
      <c r="G134" s="63" t="s">
        <v>389</v>
      </c>
    </row>
    <row r="135" spans="6:7" x14ac:dyDescent="0.4">
      <c r="F135" s="63" t="s">
        <v>197</v>
      </c>
      <c r="G135" s="63" t="s">
        <v>390</v>
      </c>
    </row>
    <row r="136" spans="6:7" x14ac:dyDescent="0.4">
      <c r="F136" s="63" t="s">
        <v>197</v>
      </c>
      <c r="G136" s="63" t="s">
        <v>391</v>
      </c>
    </row>
    <row r="137" spans="6:7" x14ac:dyDescent="0.4">
      <c r="F137" s="63" t="s">
        <v>197</v>
      </c>
      <c r="G137" s="63" t="s">
        <v>392</v>
      </c>
    </row>
    <row r="138" spans="6:7" x14ac:dyDescent="0.4">
      <c r="F138" s="63" t="s">
        <v>197</v>
      </c>
      <c r="G138" s="63" t="s">
        <v>393</v>
      </c>
    </row>
    <row r="139" spans="6:7" x14ac:dyDescent="0.4">
      <c r="F139" s="63" t="s">
        <v>197</v>
      </c>
      <c r="G139" s="63" t="s">
        <v>394</v>
      </c>
    </row>
    <row r="140" spans="6:7" x14ac:dyDescent="0.4">
      <c r="F140" s="63" t="s">
        <v>197</v>
      </c>
      <c r="G140" s="63" t="s">
        <v>395</v>
      </c>
    </row>
    <row r="141" spans="6:7" x14ac:dyDescent="0.4">
      <c r="F141" s="63" t="s">
        <v>197</v>
      </c>
      <c r="G141" s="63" t="s">
        <v>396</v>
      </c>
    </row>
    <row r="142" spans="6:7" x14ac:dyDescent="0.4">
      <c r="F142" s="63" t="s">
        <v>197</v>
      </c>
      <c r="G142" s="63" t="s">
        <v>397</v>
      </c>
    </row>
    <row r="143" spans="6:7" x14ac:dyDescent="0.4">
      <c r="F143" s="63" t="s">
        <v>197</v>
      </c>
      <c r="G143" s="63" t="s">
        <v>398</v>
      </c>
    </row>
    <row r="144" spans="6:7" x14ac:dyDescent="0.4">
      <c r="F144" s="63" t="s">
        <v>199</v>
      </c>
      <c r="G144" s="63" t="s">
        <v>399</v>
      </c>
    </row>
    <row r="145" spans="6:7" x14ac:dyDescent="0.4">
      <c r="F145" s="63" t="s">
        <v>199</v>
      </c>
      <c r="G145" s="63" t="s">
        <v>400</v>
      </c>
    </row>
    <row r="146" spans="6:7" x14ac:dyDescent="0.4">
      <c r="F146" s="63" t="s">
        <v>199</v>
      </c>
      <c r="G146" s="63" t="s">
        <v>401</v>
      </c>
    </row>
    <row r="147" spans="6:7" x14ac:dyDescent="0.4">
      <c r="F147" s="63" t="s">
        <v>199</v>
      </c>
      <c r="G147" s="63" t="s">
        <v>402</v>
      </c>
    </row>
    <row r="148" spans="6:7" x14ac:dyDescent="0.4">
      <c r="F148" s="63" t="s">
        <v>199</v>
      </c>
      <c r="G148" s="63" t="s">
        <v>403</v>
      </c>
    </row>
    <row r="149" spans="6:7" x14ac:dyDescent="0.4">
      <c r="F149" s="63" t="s">
        <v>199</v>
      </c>
      <c r="G149" s="63" t="s">
        <v>404</v>
      </c>
    </row>
    <row r="150" spans="6:7" x14ac:dyDescent="0.4">
      <c r="F150" s="63" t="s">
        <v>199</v>
      </c>
      <c r="G150" s="63" t="s">
        <v>405</v>
      </c>
    </row>
    <row r="151" spans="6:7" x14ac:dyDescent="0.4">
      <c r="F151" s="63" t="s">
        <v>201</v>
      </c>
      <c r="G151" s="63" t="s">
        <v>406</v>
      </c>
    </row>
    <row r="152" spans="6:7" x14ac:dyDescent="0.4">
      <c r="F152" s="63" t="s">
        <v>201</v>
      </c>
      <c r="G152" s="63" t="s">
        <v>407</v>
      </c>
    </row>
    <row r="153" spans="6:7" x14ac:dyDescent="0.4">
      <c r="F153" s="63" t="s">
        <v>201</v>
      </c>
      <c r="G153" s="63" t="s">
        <v>408</v>
      </c>
    </row>
    <row r="154" spans="6:7" x14ac:dyDescent="0.4">
      <c r="F154" s="63" t="s">
        <v>201</v>
      </c>
      <c r="G154" s="63" t="s">
        <v>409</v>
      </c>
    </row>
    <row r="155" spans="6:7" x14ac:dyDescent="0.4">
      <c r="F155" s="63" t="s">
        <v>201</v>
      </c>
      <c r="G155" s="63" t="s">
        <v>410</v>
      </c>
    </row>
    <row r="156" spans="6:7" x14ac:dyDescent="0.4">
      <c r="F156" s="63" t="s">
        <v>201</v>
      </c>
      <c r="G156" s="63" t="s">
        <v>411</v>
      </c>
    </row>
    <row r="157" spans="6:7" x14ac:dyDescent="0.4">
      <c r="F157" s="63" t="s">
        <v>201</v>
      </c>
      <c r="G157" s="63" t="s">
        <v>412</v>
      </c>
    </row>
    <row r="158" spans="6:7" x14ac:dyDescent="0.4">
      <c r="F158" s="63" t="s">
        <v>203</v>
      </c>
      <c r="G158" s="63" t="s">
        <v>413</v>
      </c>
    </row>
    <row r="159" spans="6:7" x14ac:dyDescent="0.4">
      <c r="F159" s="63" t="s">
        <v>203</v>
      </c>
      <c r="G159" s="63" t="s">
        <v>414</v>
      </c>
    </row>
    <row r="160" spans="6:7" x14ac:dyDescent="0.4">
      <c r="F160" s="63" t="s">
        <v>203</v>
      </c>
      <c r="G160" s="63" t="s">
        <v>415</v>
      </c>
    </row>
    <row r="161" spans="6:7" x14ac:dyDescent="0.4">
      <c r="F161" s="63" t="s">
        <v>203</v>
      </c>
      <c r="G161" s="63" t="s">
        <v>416</v>
      </c>
    </row>
    <row r="162" spans="6:7" x14ac:dyDescent="0.4">
      <c r="F162" s="63" t="s">
        <v>203</v>
      </c>
      <c r="G162" s="63" t="s">
        <v>417</v>
      </c>
    </row>
    <row r="163" spans="6:7" x14ac:dyDescent="0.4">
      <c r="F163" s="63" t="s">
        <v>203</v>
      </c>
      <c r="G163" s="63" t="s">
        <v>418</v>
      </c>
    </row>
    <row r="164" spans="6:7" x14ac:dyDescent="0.4">
      <c r="F164" s="63" t="s">
        <v>203</v>
      </c>
      <c r="G164" s="63" t="s">
        <v>419</v>
      </c>
    </row>
    <row r="165" spans="6:7" x14ac:dyDescent="0.4">
      <c r="F165" s="63" t="s">
        <v>203</v>
      </c>
      <c r="G165" s="63" t="s">
        <v>420</v>
      </c>
    </row>
    <row r="166" spans="6:7" x14ac:dyDescent="0.4">
      <c r="F166" s="63" t="s">
        <v>203</v>
      </c>
      <c r="G166" s="63" t="s">
        <v>421</v>
      </c>
    </row>
    <row r="167" spans="6:7" x14ac:dyDescent="0.4">
      <c r="F167" s="63" t="s">
        <v>203</v>
      </c>
      <c r="G167" s="63" t="s">
        <v>422</v>
      </c>
    </row>
    <row r="168" spans="6:7" x14ac:dyDescent="0.4">
      <c r="F168" s="63" t="s">
        <v>205</v>
      </c>
      <c r="G168" s="63" t="s">
        <v>423</v>
      </c>
    </row>
    <row r="169" spans="6:7" x14ac:dyDescent="0.4">
      <c r="F169" s="63" t="s">
        <v>205</v>
      </c>
      <c r="G169" s="63" t="s">
        <v>424</v>
      </c>
    </row>
    <row r="170" spans="6:7" x14ac:dyDescent="0.4">
      <c r="F170" s="63" t="s">
        <v>205</v>
      </c>
      <c r="G170" s="63" t="s">
        <v>425</v>
      </c>
    </row>
    <row r="171" spans="6:7" x14ac:dyDescent="0.4">
      <c r="F171" s="63" t="s">
        <v>205</v>
      </c>
      <c r="G171" s="63" t="s">
        <v>426</v>
      </c>
    </row>
    <row r="172" spans="6:7" x14ac:dyDescent="0.4">
      <c r="F172" s="63" t="s">
        <v>205</v>
      </c>
      <c r="G172" s="63" t="s">
        <v>427</v>
      </c>
    </row>
    <row r="173" spans="6:7" x14ac:dyDescent="0.4">
      <c r="F173" s="63" t="s">
        <v>207</v>
      </c>
      <c r="G173" s="63" t="s">
        <v>428</v>
      </c>
    </row>
    <row r="174" spans="6:7" x14ac:dyDescent="0.4">
      <c r="F174" s="63" t="s">
        <v>207</v>
      </c>
      <c r="G174" s="63" t="s">
        <v>429</v>
      </c>
    </row>
    <row r="175" spans="6:7" x14ac:dyDescent="0.4">
      <c r="F175" s="63" t="s">
        <v>207</v>
      </c>
      <c r="G175" s="63" t="s">
        <v>430</v>
      </c>
    </row>
    <row r="176" spans="6:7" x14ac:dyDescent="0.4">
      <c r="F176" s="63" t="s">
        <v>207</v>
      </c>
      <c r="G176" s="63" t="s">
        <v>431</v>
      </c>
    </row>
    <row r="177" spans="6:7" x14ac:dyDescent="0.4">
      <c r="F177" s="63" t="s">
        <v>207</v>
      </c>
      <c r="G177" s="63" t="s">
        <v>432</v>
      </c>
    </row>
    <row r="178" spans="6:7" x14ac:dyDescent="0.4">
      <c r="F178" s="63" t="s">
        <v>207</v>
      </c>
      <c r="G178" s="63" t="s">
        <v>433</v>
      </c>
    </row>
    <row r="179" spans="6:7" x14ac:dyDescent="0.4">
      <c r="F179" s="63" t="s">
        <v>207</v>
      </c>
      <c r="G179" s="63" t="s">
        <v>434</v>
      </c>
    </row>
    <row r="180" spans="6:7" x14ac:dyDescent="0.4">
      <c r="F180" s="63" t="s">
        <v>207</v>
      </c>
      <c r="G180" s="63" t="s">
        <v>435</v>
      </c>
    </row>
    <row r="181" spans="6:7" x14ac:dyDescent="0.4">
      <c r="F181" s="63" t="s">
        <v>207</v>
      </c>
      <c r="G181" s="63" t="s">
        <v>436</v>
      </c>
    </row>
    <row r="182" spans="6:7" x14ac:dyDescent="0.4">
      <c r="F182" s="63" t="s">
        <v>209</v>
      </c>
      <c r="G182" s="63" t="s">
        <v>437</v>
      </c>
    </row>
    <row r="183" spans="6:7" x14ac:dyDescent="0.4">
      <c r="F183" s="63" t="s">
        <v>209</v>
      </c>
      <c r="G183" s="63" t="s">
        <v>438</v>
      </c>
    </row>
    <row r="184" spans="6:7" x14ac:dyDescent="0.4">
      <c r="F184" s="63" t="s">
        <v>209</v>
      </c>
      <c r="G184" s="63" t="s">
        <v>439</v>
      </c>
    </row>
    <row r="185" spans="6:7" x14ac:dyDescent="0.4">
      <c r="F185" s="63" t="s">
        <v>209</v>
      </c>
      <c r="G185" s="63" t="s">
        <v>440</v>
      </c>
    </row>
    <row r="186" spans="6:7" x14ac:dyDescent="0.4">
      <c r="F186" s="63" t="s">
        <v>209</v>
      </c>
      <c r="G186" s="63" t="s">
        <v>441</v>
      </c>
    </row>
    <row r="187" spans="6:7" x14ac:dyDescent="0.4">
      <c r="F187" s="63" t="s">
        <v>209</v>
      </c>
      <c r="G187" s="63" t="s">
        <v>442</v>
      </c>
    </row>
    <row r="188" spans="6:7" x14ac:dyDescent="0.4">
      <c r="F188" s="63" t="s">
        <v>209</v>
      </c>
      <c r="G188" s="63" t="s">
        <v>443</v>
      </c>
    </row>
    <row r="189" spans="6:7" x14ac:dyDescent="0.4">
      <c r="F189" s="63" t="s">
        <v>211</v>
      </c>
      <c r="G189" s="63" t="s">
        <v>444</v>
      </c>
    </row>
    <row r="190" spans="6:7" x14ac:dyDescent="0.4">
      <c r="F190" s="63" t="s">
        <v>211</v>
      </c>
      <c r="G190" s="63" t="s">
        <v>445</v>
      </c>
    </row>
    <row r="191" spans="6:7" x14ac:dyDescent="0.4">
      <c r="F191" s="63" t="s">
        <v>211</v>
      </c>
      <c r="G191" s="63" t="s">
        <v>446</v>
      </c>
    </row>
    <row r="192" spans="6:7" x14ac:dyDescent="0.4">
      <c r="F192" s="63" t="s">
        <v>211</v>
      </c>
      <c r="G192" s="63" t="s">
        <v>447</v>
      </c>
    </row>
    <row r="193" spans="6:7" x14ac:dyDescent="0.4">
      <c r="F193" s="63" t="s">
        <v>211</v>
      </c>
      <c r="G193" s="63" t="s">
        <v>448</v>
      </c>
    </row>
    <row r="194" spans="6:7" x14ac:dyDescent="0.4">
      <c r="F194" s="63" t="s">
        <v>211</v>
      </c>
      <c r="G194" s="63" t="s">
        <v>449</v>
      </c>
    </row>
    <row r="195" spans="6:7" x14ac:dyDescent="0.4">
      <c r="F195" s="63" t="s">
        <v>211</v>
      </c>
      <c r="G195" s="63" t="s">
        <v>450</v>
      </c>
    </row>
    <row r="196" spans="6:7" x14ac:dyDescent="0.4">
      <c r="F196" s="63" t="s">
        <v>213</v>
      </c>
      <c r="G196" s="63" t="s">
        <v>451</v>
      </c>
    </row>
    <row r="197" spans="6:7" x14ac:dyDescent="0.4">
      <c r="F197" s="63" t="s">
        <v>213</v>
      </c>
      <c r="G197" s="63" t="s">
        <v>452</v>
      </c>
    </row>
    <row r="198" spans="6:7" x14ac:dyDescent="0.4">
      <c r="F198" s="63" t="s">
        <v>213</v>
      </c>
      <c r="G198" s="63" t="s">
        <v>453</v>
      </c>
    </row>
    <row r="199" spans="6:7" x14ac:dyDescent="0.4">
      <c r="F199" s="63" t="s">
        <v>213</v>
      </c>
      <c r="G199" s="63" t="s">
        <v>454</v>
      </c>
    </row>
    <row r="200" spans="6:7" x14ac:dyDescent="0.4">
      <c r="F200" s="63" t="s">
        <v>213</v>
      </c>
      <c r="G200" s="63" t="s">
        <v>455</v>
      </c>
    </row>
    <row r="201" spans="6:7" x14ac:dyDescent="0.4">
      <c r="F201" s="63" t="s">
        <v>213</v>
      </c>
      <c r="G201" s="63" t="s">
        <v>456</v>
      </c>
    </row>
    <row r="202" spans="6:7" x14ac:dyDescent="0.4">
      <c r="F202" s="63" t="s">
        <v>213</v>
      </c>
      <c r="G202" s="63" t="s">
        <v>457</v>
      </c>
    </row>
    <row r="203" spans="6:7" x14ac:dyDescent="0.4">
      <c r="F203" s="63" t="s">
        <v>213</v>
      </c>
      <c r="G203" s="63" t="s">
        <v>458</v>
      </c>
    </row>
    <row r="204" spans="6:7" x14ac:dyDescent="0.4">
      <c r="F204" s="63" t="s">
        <v>213</v>
      </c>
      <c r="G204" s="63" t="s">
        <v>459</v>
      </c>
    </row>
    <row r="205" spans="6:7" x14ac:dyDescent="0.4">
      <c r="F205" s="63" t="s">
        <v>215</v>
      </c>
      <c r="G205" s="63" t="s">
        <v>460</v>
      </c>
    </row>
    <row r="206" spans="6:7" x14ac:dyDescent="0.4">
      <c r="F206" s="63" t="s">
        <v>215</v>
      </c>
      <c r="G206" s="63" t="s">
        <v>461</v>
      </c>
    </row>
    <row r="207" spans="6:7" x14ac:dyDescent="0.4">
      <c r="F207" s="63" t="s">
        <v>215</v>
      </c>
      <c r="G207" s="63" t="s">
        <v>462</v>
      </c>
    </row>
    <row r="208" spans="6:7" x14ac:dyDescent="0.4">
      <c r="F208" s="63" t="s">
        <v>215</v>
      </c>
      <c r="G208" s="63" t="s">
        <v>463</v>
      </c>
    </row>
    <row r="209" spans="6:7" x14ac:dyDescent="0.4">
      <c r="F209" s="63" t="s">
        <v>217</v>
      </c>
      <c r="G209" s="63" t="s">
        <v>464</v>
      </c>
    </row>
    <row r="210" spans="6:7" x14ac:dyDescent="0.4">
      <c r="F210" s="63" t="s">
        <v>217</v>
      </c>
      <c r="G210" s="63" t="s">
        <v>465</v>
      </c>
    </row>
    <row r="211" spans="6:7" x14ac:dyDescent="0.4">
      <c r="F211" s="63" t="s">
        <v>217</v>
      </c>
      <c r="G211" s="63" t="s">
        <v>466</v>
      </c>
    </row>
    <row r="212" spans="6:7" x14ac:dyDescent="0.4">
      <c r="F212" s="63" t="s">
        <v>217</v>
      </c>
      <c r="G212" s="63" t="s">
        <v>467</v>
      </c>
    </row>
    <row r="213" spans="6:7" x14ac:dyDescent="0.4">
      <c r="F213" s="63" t="s">
        <v>217</v>
      </c>
      <c r="G213" s="63" t="s">
        <v>468</v>
      </c>
    </row>
    <row r="214" spans="6:7" x14ac:dyDescent="0.4">
      <c r="F214" s="63" t="s">
        <v>217</v>
      </c>
      <c r="G214" s="63" t="s">
        <v>469</v>
      </c>
    </row>
    <row r="215" spans="6:7" x14ac:dyDescent="0.4">
      <c r="F215" s="63" t="s">
        <v>217</v>
      </c>
      <c r="G215" s="63" t="s">
        <v>470</v>
      </c>
    </row>
    <row r="216" spans="6:7" x14ac:dyDescent="0.4">
      <c r="F216" s="63" t="s">
        <v>219</v>
      </c>
      <c r="G216" s="63" t="s">
        <v>471</v>
      </c>
    </row>
    <row r="217" spans="6:7" x14ac:dyDescent="0.4">
      <c r="F217" s="63" t="s">
        <v>219</v>
      </c>
      <c r="G217" s="63" t="s">
        <v>472</v>
      </c>
    </row>
    <row r="218" spans="6:7" x14ac:dyDescent="0.4">
      <c r="F218" s="63" t="s">
        <v>219</v>
      </c>
      <c r="G218" s="63" t="s">
        <v>473</v>
      </c>
    </row>
    <row r="219" spans="6:7" x14ac:dyDescent="0.4">
      <c r="F219" s="63" t="s">
        <v>219</v>
      </c>
      <c r="G219" s="63" t="s">
        <v>474</v>
      </c>
    </row>
    <row r="220" spans="6:7" x14ac:dyDescent="0.4">
      <c r="F220" s="63" t="s">
        <v>219</v>
      </c>
      <c r="G220" s="63" t="s">
        <v>475</v>
      </c>
    </row>
    <row r="221" spans="6:7" x14ac:dyDescent="0.4">
      <c r="F221" s="63" t="s">
        <v>219</v>
      </c>
      <c r="G221" s="63" t="s">
        <v>476</v>
      </c>
    </row>
    <row r="222" spans="6:7" x14ac:dyDescent="0.4">
      <c r="F222" s="63" t="s">
        <v>219</v>
      </c>
      <c r="G222" s="63" t="s">
        <v>477</v>
      </c>
    </row>
    <row r="223" spans="6:7" x14ac:dyDescent="0.4">
      <c r="F223" s="63" t="s">
        <v>219</v>
      </c>
      <c r="G223" s="63" t="s">
        <v>478</v>
      </c>
    </row>
    <row r="224" spans="6:7" x14ac:dyDescent="0.4">
      <c r="F224" s="63" t="s">
        <v>219</v>
      </c>
      <c r="G224" s="63" t="s">
        <v>479</v>
      </c>
    </row>
    <row r="225" spans="6:7" x14ac:dyDescent="0.4">
      <c r="F225" s="63" t="s">
        <v>219</v>
      </c>
      <c r="G225" s="63" t="s">
        <v>480</v>
      </c>
    </row>
    <row r="226" spans="6:7" x14ac:dyDescent="0.4">
      <c r="F226" s="63" t="s">
        <v>481</v>
      </c>
      <c r="G226" s="63" t="s">
        <v>482</v>
      </c>
    </row>
    <row r="227" spans="6:7" x14ac:dyDescent="0.4">
      <c r="F227" s="63" t="s">
        <v>481</v>
      </c>
      <c r="G227" s="63" t="s">
        <v>483</v>
      </c>
    </row>
    <row r="228" spans="6:7" x14ac:dyDescent="0.4">
      <c r="F228" s="63" t="s">
        <v>484</v>
      </c>
      <c r="G228" s="63" t="s">
        <v>485</v>
      </c>
    </row>
    <row r="229" spans="6:7" x14ac:dyDescent="0.4">
      <c r="F229" s="63" t="s">
        <v>484</v>
      </c>
      <c r="G229" s="63" t="s">
        <v>486</v>
      </c>
    </row>
    <row r="230" spans="6:7" x14ac:dyDescent="0.4">
      <c r="F230" s="63" t="s">
        <v>487</v>
      </c>
      <c r="G230" s="63" t="s">
        <v>488</v>
      </c>
    </row>
    <row r="231" spans="6:7" x14ac:dyDescent="0.4">
      <c r="F231" s="63" t="s">
        <v>487</v>
      </c>
      <c r="G231" s="63" t="s">
        <v>489</v>
      </c>
    </row>
    <row r="232" spans="6:7" x14ac:dyDescent="0.4">
      <c r="F232" s="63" t="s">
        <v>490</v>
      </c>
      <c r="G232" s="63" t="s">
        <v>491</v>
      </c>
    </row>
    <row r="233" spans="6:7" x14ac:dyDescent="0.4">
      <c r="F233" s="63" t="s">
        <v>490</v>
      </c>
      <c r="G233" s="63" t="s">
        <v>492</v>
      </c>
    </row>
    <row r="234" spans="6:7" x14ac:dyDescent="0.4">
      <c r="F234" s="63" t="s">
        <v>490</v>
      </c>
      <c r="G234" s="63" t="s">
        <v>493</v>
      </c>
    </row>
    <row r="235" spans="6:7" x14ac:dyDescent="0.4">
      <c r="F235" s="63" t="s">
        <v>490</v>
      </c>
      <c r="G235" s="63" t="s">
        <v>494</v>
      </c>
    </row>
    <row r="236" spans="6:7" x14ac:dyDescent="0.4">
      <c r="F236" s="63" t="s">
        <v>495</v>
      </c>
      <c r="G236" s="63" t="s">
        <v>496</v>
      </c>
    </row>
    <row r="237" spans="6:7" x14ac:dyDescent="0.4">
      <c r="F237" s="63" t="s">
        <v>495</v>
      </c>
      <c r="G237" s="63" t="s">
        <v>497</v>
      </c>
    </row>
    <row r="238" spans="6:7" x14ac:dyDescent="0.4">
      <c r="F238" s="63" t="s">
        <v>495</v>
      </c>
      <c r="G238" s="63" t="s">
        <v>498</v>
      </c>
    </row>
    <row r="239" spans="6:7" x14ac:dyDescent="0.4">
      <c r="F239" s="63" t="s">
        <v>495</v>
      </c>
      <c r="G239" s="63" t="s">
        <v>499</v>
      </c>
    </row>
    <row r="240" spans="6:7" x14ac:dyDescent="0.4">
      <c r="F240" s="63" t="s">
        <v>500</v>
      </c>
      <c r="G240" s="63" t="s">
        <v>501</v>
      </c>
    </row>
    <row r="241" spans="6:7" x14ac:dyDescent="0.4">
      <c r="F241" s="63" t="s">
        <v>500</v>
      </c>
      <c r="G241" s="63" t="s">
        <v>502</v>
      </c>
    </row>
    <row r="242" spans="6:7" x14ac:dyDescent="0.4">
      <c r="F242" s="63" t="s">
        <v>500</v>
      </c>
      <c r="G242" s="63" t="s">
        <v>503</v>
      </c>
    </row>
    <row r="243" spans="6:7" x14ac:dyDescent="0.4">
      <c r="F243" s="63" t="s">
        <v>500</v>
      </c>
      <c r="G243" s="63" t="s">
        <v>504</v>
      </c>
    </row>
    <row r="244" spans="6:7" x14ac:dyDescent="0.4">
      <c r="F244" s="63" t="s">
        <v>505</v>
      </c>
      <c r="G244" s="63" t="s">
        <v>506</v>
      </c>
    </row>
    <row r="245" spans="6:7" x14ac:dyDescent="0.4">
      <c r="F245" s="63" t="s">
        <v>505</v>
      </c>
      <c r="G245" s="63" t="s">
        <v>507</v>
      </c>
    </row>
    <row r="246" spans="6:7" x14ac:dyDescent="0.4">
      <c r="F246" s="63" t="s">
        <v>505</v>
      </c>
      <c r="G246" s="63" t="s">
        <v>508</v>
      </c>
    </row>
    <row r="247" spans="6:7" x14ac:dyDescent="0.4">
      <c r="F247" s="63" t="s">
        <v>509</v>
      </c>
      <c r="G247" s="63" t="s">
        <v>510</v>
      </c>
    </row>
    <row r="248" spans="6:7" x14ac:dyDescent="0.4">
      <c r="F248" s="63" t="s">
        <v>509</v>
      </c>
      <c r="G248" s="63" t="s">
        <v>511</v>
      </c>
    </row>
    <row r="249" spans="6:7" x14ac:dyDescent="0.4">
      <c r="F249" s="63" t="s">
        <v>512</v>
      </c>
      <c r="G249" s="63" t="s">
        <v>513</v>
      </c>
    </row>
    <row r="250" spans="6:7" x14ac:dyDescent="0.4">
      <c r="F250" s="63" t="s">
        <v>512</v>
      </c>
      <c r="G250" s="63" t="s">
        <v>514</v>
      </c>
    </row>
    <row r="251" spans="6:7" x14ac:dyDescent="0.4">
      <c r="F251" s="63" t="s">
        <v>512</v>
      </c>
      <c r="G251" s="63" t="s">
        <v>515</v>
      </c>
    </row>
    <row r="252" spans="6:7" x14ac:dyDescent="0.4">
      <c r="F252" s="63" t="s">
        <v>512</v>
      </c>
      <c r="G252" s="63" t="s">
        <v>516</v>
      </c>
    </row>
    <row r="253" spans="6:7" x14ac:dyDescent="0.4">
      <c r="F253" s="63" t="s">
        <v>512</v>
      </c>
      <c r="G253" s="63" t="s">
        <v>517</v>
      </c>
    </row>
    <row r="254" spans="6:7" x14ac:dyDescent="0.4">
      <c r="F254" s="63" t="s">
        <v>512</v>
      </c>
      <c r="G254" s="63" t="s">
        <v>518</v>
      </c>
    </row>
    <row r="255" spans="6:7" x14ac:dyDescent="0.4">
      <c r="F255" s="63" t="s">
        <v>512</v>
      </c>
      <c r="G255" s="63" t="s">
        <v>519</v>
      </c>
    </row>
    <row r="256" spans="6:7" x14ac:dyDescent="0.4">
      <c r="F256" s="63" t="s">
        <v>29</v>
      </c>
      <c r="G256" s="63" t="s">
        <v>520</v>
      </c>
    </row>
    <row r="257" spans="6:7" x14ac:dyDescent="0.4">
      <c r="F257" s="63" t="s">
        <v>29</v>
      </c>
      <c r="G257" s="63" t="s">
        <v>521</v>
      </c>
    </row>
    <row r="258" spans="6:7" x14ac:dyDescent="0.4">
      <c r="F258" s="63" t="s">
        <v>522</v>
      </c>
      <c r="G258" s="63" t="s">
        <v>523</v>
      </c>
    </row>
    <row r="259" spans="6:7" x14ac:dyDescent="0.4">
      <c r="F259" s="63" t="s">
        <v>522</v>
      </c>
      <c r="G259" s="63" t="s">
        <v>524</v>
      </c>
    </row>
    <row r="260" spans="6:7" x14ac:dyDescent="0.4">
      <c r="F260" s="63" t="s">
        <v>522</v>
      </c>
      <c r="G260" s="63" t="s">
        <v>525</v>
      </c>
    </row>
    <row r="261" spans="6:7" x14ac:dyDescent="0.4">
      <c r="F261" s="63" t="s">
        <v>522</v>
      </c>
      <c r="G261" s="63" t="s">
        <v>526</v>
      </c>
    </row>
    <row r="262" spans="6:7" x14ac:dyDescent="0.4">
      <c r="F262" s="63" t="s">
        <v>522</v>
      </c>
      <c r="G262" s="63" t="s">
        <v>527</v>
      </c>
    </row>
    <row r="263" spans="6:7" x14ac:dyDescent="0.4">
      <c r="F263" s="63" t="s">
        <v>528</v>
      </c>
      <c r="G263" s="63" t="s">
        <v>529</v>
      </c>
    </row>
    <row r="264" spans="6:7" x14ac:dyDescent="0.4">
      <c r="F264" s="63" t="s">
        <v>528</v>
      </c>
      <c r="G264" s="63" t="s">
        <v>31</v>
      </c>
    </row>
    <row r="265" spans="6:7" x14ac:dyDescent="0.4">
      <c r="F265" s="63" t="s">
        <v>528</v>
      </c>
      <c r="G265" s="63" t="s">
        <v>530</v>
      </c>
    </row>
    <row r="266" spans="6:7" x14ac:dyDescent="0.4">
      <c r="F266" s="63" t="s">
        <v>528</v>
      </c>
      <c r="G266" s="63" t="s">
        <v>531</v>
      </c>
    </row>
    <row r="267" spans="6:7" x14ac:dyDescent="0.4">
      <c r="F267" s="63" t="s">
        <v>528</v>
      </c>
      <c r="G267" s="63" t="s">
        <v>532</v>
      </c>
    </row>
    <row r="268" spans="6:7" x14ac:dyDescent="0.4">
      <c r="F268" s="63" t="s">
        <v>528</v>
      </c>
      <c r="G268" s="63" t="s">
        <v>533</v>
      </c>
    </row>
    <row r="269" spans="6:7" x14ac:dyDescent="0.4">
      <c r="F269" s="63" t="s">
        <v>534</v>
      </c>
      <c r="G269" s="63" t="s">
        <v>535</v>
      </c>
    </row>
    <row r="270" spans="6:7" x14ac:dyDescent="0.4">
      <c r="F270" s="63" t="s">
        <v>534</v>
      </c>
      <c r="G270" s="63" t="s">
        <v>536</v>
      </c>
    </row>
    <row r="271" spans="6:7" x14ac:dyDescent="0.4">
      <c r="F271" s="63" t="s">
        <v>534</v>
      </c>
      <c r="G271" s="63" t="s">
        <v>537</v>
      </c>
    </row>
    <row r="272" spans="6:7" x14ac:dyDescent="0.4">
      <c r="F272" s="63" t="s">
        <v>534</v>
      </c>
      <c r="G272" s="63" t="s">
        <v>538</v>
      </c>
    </row>
    <row r="273" spans="6:7" x14ac:dyDescent="0.4">
      <c r="F273" s="63" t="s">
        <v>534</v>
      </c>
      <c r="G273" s="63" t="s">
        <v>539</v>
      </c>
    </row>
    <row r="274" spans="6:7" x14ac:dyDescent="0.4">
      <c r="F274" s="63" t="s">
        <v>540</v>
      </c>
      <c r="G274" s="63" t="s">
        <v>541</v>
      </c>
    </row>
    <row r="275" spans="6:7" x14ac:dyDescent="0.4">
      <c r="F275" s="63" t="s">
        <v>540</v>
      </c>
      <c r="G275" s="63" t="s">
        <v>542</v>
      </c>
    </row>
    <row r="276" spans="6:7" x14ac:dyDescent="0.4">
      <c r="F276" s="63" t="s">
        <v>540</v>
      </c>
      <c r="G276" s="63" t="s">
        <v>543</v>
      </c>
    </row>
    <row r="277" spans="6:7" x14ac:dyDescent="0.4">
      <c r="F277" s="63" t="s">
        <v>544</v>
      </c>
      <c r="G277" s="63" t="s">
        <v>545</v>
      </c>
    </row>
    <row r="278" spans="6:7" x14ac:dyDescent="0.4">
      <c r="F278" s="63" t="s">
        <v>544</v>
      </c>
      <c r="G278" s="63" t="s">
        <v>546</v>
      </c>
    </row>
    <row r="279" spans="6:7" x14ac:dyDescent="0.4">
      <c r="F279" s="63" t="s">
        <v>544</v>
      </c>
      <c r="G279" s="63" t="s">
        <v>547</v>
      </c>
    </row>
    <row r="280" spans="6:7" x14ac:dyDescent="0.4">
      <c r="F280" s="63" t="s">
        <v>548</v>
      </c>
      <c r="G280" s="63" t="s">
        <v>549</v>
      </c>
    </row>
    <row r="281" spans="6:7" x14ac:dyDescent="0.4">
      <c r="F281" s="63" t="s">
        <v>548</v>
      </c>
      <c r="G281" s="63" t="s">
        <v>550</v>
      </c>
    </row>
    <row r="282" spans="6:7" x14ac:dyDescent="0.4">
      <c r="F282" s="63" t="s">
        <v>548</v>
      </c>
      <c r="G282" s="63" t="s">
        <v>551</v>
      </c>
    </row>
    <row r="283" spans="6:7" x14ac:dyDescent="0.4">
      <c r="F283" s="63" t="s">
        <v>548</v>
      </c>
      <c r="G283" s="63" t="s">
        <v>552</v>
      </c>
    </row>
    <row r="284" spans="6:7" x14ac:dyDescent="0.4">
      <c r="F284" s="63" t="s">
        <v>548</v>
      </c>
      <c r="G284" s="63" t="s">
        <v>553</v>
      </c>
    </row>
    <row r="285" spans="6:7" x14ac:dyDescent="0.4">
      <c r="F285" s="63" t="s">
        <v>548</v>
      </c>
      <c r="G285" s="63" t="s">
        <v>554</v>
      </c>
    </row>
    <row r="286" spans="6:7" x14ac:dyDescent="0.4">
      <c r="F286" s="63" t="s">
        <v>548</v>
      </c>
      <c r="G286" s="63" t="s">
        <v>555</v>
      </c>
    </row>
    <row r="287" spans="6:7" x14ac:dyDescent="0.4">
      <c r="F287" s="63" t="s">
        <v>556</v>
      </c>
      <c r="G287" s="63" t="s">
        <v>557</v>
      </c>
    </row>
    <row r="288" spans="6:7" x14ac:dyDescent="0.4">
      <c r="F288" s="63" t="s">
        <v>556</v>
      </c>
      <c r="G288" s="63" t="s">
        <v>558</v>
      </c>
    </row>
    <row r="289" spans="6:7" x14ac:dyDescent="0.4">
      <c r="F289" s="63" t="s">
        <v>559</v>
      </c>
      <c r="G289" s="63" t="s">
        <v>560</v>
      </c>
    </row>
    <row r="290" spans="6:7" x14ac:dyDescent="0.4">
      <c r="F290" s="63" t="s">
        <v>559</v>
      </c>
      <c r="G290" s="63" t="s">
        <v>561</v>
      </c>
    </row>
    <row r="291" spans="6:7" x14ac:dyDescent="0.4">
      <c r="F291" s="63" t="s">
        <v>562</v>
      </c>
      <c r="G291" s="63" t="s">
        <v>563</v>
      </c>
    </row>
    <row r="292" spans="6:7" x14ac:dyDescent="0.4">
      <c r="F292" s="63" t="s">
        <v>562</v>
      </c>
      <c r="G292" s="63" t="s">
        <v>564</v>
      </c>
    </row>
    <row r="293" spans="6:7" x14ac:dyDescent="0.4">
      <c r="F293" s="63" t="s">
        <v>562</v>
      </c>
      <c r="G293" s="63" t="s">
        <v>565</v>
      </c>
    </row>
    <row r="294" spans="6:7" x14ac:dyDescent="0.4">
      <c r="F294" s="63" t="s">
        <v>562</v>
      </c>
      <c r="G294" s="63" t="s">
        <v>566</v>
      </c>
    </row>
    <row r="295" spans="6:7" x14ac:dyDescent="0.4">
      <c r="F295" s="63" t="s">
        <v>567</v>
      </c>
      <c r="G295" s="63" t="s">
        <v>568</v>
      </c>
    </row>
    <row r="296" spans="6:7" x14ac:dyDescent="0.4">
      <c r="F296" s="63" t="s">
        <v>567</v>
      </c>
      <c r="G296" s="63" t="s">
        <v>569</v>
      </c>
    </row>
    <row r="297" spans="6:7" x14ac:dyDescent="0.4">
      <c r="F297" s="63" t="s">
        <v>567</v>
      </c>
      <c r="G297" s="63" t="s">
        <v>570</v>
      </c>
    </row>
    <row r="298" spans="6:7" x14ac:dyDescent="0.4">
      <c r="F298" s="63" t="s">
        <v>571</v>
      </c>
      <c r="G298" s="63" t="s">
        <v>572</v>
      </c>
    </row>
    <row r="299" spans="6:7" x14ac:dyDescent="0.4">
      <c r="F299" s="63" t="s">
        <v>571</v>
      </c>
      <c r="G299" s="63" t="s">
        <v>573</v>
      </c>
    </row>
    <row r="300" spans="6:7" x14ac:dyDescent="0.4">
      <c r="F300" s="63" t="s">
        <v>571</v>
      </c>
      <c r="G300" s="63" t="s">
        <v>574</v>
      </c>
    </row>
    <row r="301" spans="6:7" x14ac:dyDescent="0.4">
      <c r="F301" s="63" t="s">
        <v>571</v>
      </c>
      <c r="G301" s="63" t="s">
        <v>575</v>
      </c>
    </row>
    <row r="302" spans="6:7" x14ac:dyDescent="0.4">
      <c r="F302" s="63" t="s">
        <v>571</v>
      </c>
      <c r="G302" s="63" t="s">
        <v>576</v>
      </c>
    </row>
    <row r="303" spans="6:7" x14ac:dyDescent="0.4">
      <c r="F303" s="63" t="s">
        <v>571</v>
      </c>
      <c r="G303" s="63" t="s">
        <v>577</v>
      </c>
    </row>
    <row r="304" spans="6:7" x14ac:dyDescent="0.4">
      <c r="F304" s="63" t="s">
        <v>571</v>
      </c>
      <c r="G304" s="63" t="s">
        <v>578</v>
      </c>
    </row>
    <row r="305" spans="6:7" x14ac:dyDescent="0.4">
      <c r="F305" s="63" t="s">
        <v>579</v>
      </c>
      <c r="G305" s="63" t="s">
        <v>580</v>
      </c>
    </row>
    <row r="306" spans="6:7" x14ac:dyDescent="0.4">
      <c r="F306" s="63" t="s">
        <v>579</v>
      </c>
      <c r="G306" s="63" t="s">
        <v>581</v>
      </c>
    </row>
    <row r="307" spans="6:7" x14ac:dyDescent="0.4">
      <c r="F307" s="63" t="s">
        <v>579</v>
      </c>
      <c r="G307" s="63" t="s">
        <v>582</v>
      </c>
    </row>
    <row r="308" spans="6:7" x14ac:dyDescent="0.4">
      <c r="F308" s="63" t="s">
        <v>579</v>
      </c>
      <c r="G308" s="63" t="s">
        <v>583</v>
      </c>
    </row>
    <row r="309" spans="6:7" x14ac:dyDescent="0.4">
      <c r="F309" s="63" t="s">
        <v>579</v>
      </c>
      <c r="G309" s="63" t="s">
        <v>584</v>
      </c>
    </row>
    <row r="310" spans="6:7" x14ac:dyDescent="0.4">
      <c r="F310" s="63" t="s">
        <v>585</v>
      </c>
      <c r="G310" s="63" t="s">
        <v>586</v>
      </c>
    </row>
    <row r="311" spans="6:7" x14ac:dyDescent="0.4">
      <c r="F311" s="63" t="s">
        <v>585</v>
      </c>
      <c r="G311" s="63" t="s">
        <v>587</v>
      </c>
    </row>
    <row r="312" spans="6:7" x14ac:dyDescent="0.4">
      <c r="F312" s="63" t="s">
        <v>585</v>
      </c>
      <c r="G312" s="63" t="s">
        <v>588</v>
      </c>
    </row>
    <row r="313" spans="6:7" x14ac:dyDescent="0.4">
      <c r="F313" s="63" t="s">
        <v>585</v>
      </c>
      <c r="G313" s="63" t="s">
        <v>589</v>
      </c>
    </row>
    <row r="314" spans="6:7" x14ac:dyDescent="0.4">
      <c r="F314" s="63" t="s">
        <v>585</v>
      </c>
      <c r="G314" s="63" t="s">
        <v>590</v>
      </c>
    </row>
    <row r="315" spans="6:7" x14ac:dyDescent="0.4">
      <c r="F315" s="63" t="s">
        <v>591</v>
      </c>
      <c r="G315" s="63" t="s">
        <v>592</v>
      </c>
    </row>
    <row r="316" spans="6:7" x14ac:dyDescent="0.4">
      <c r="F316" s="63" t="s">
        <v>591</v>
      </c>
      <c r="G316" s="63" t="s">
        <v>593</v>
      </c>
    </row>
    <row r="317" spans="6:7" x14ac:dyDescent="0.4">
      <c r="F317" s="63" t="s">
        <v>591</v>
      </c>
      <c r="G317" s="63" t="s">
        <v>594</v>
      </c>
    </row>
    <row r="318" spans="6:7" x14ac:dyDescent="0.4">
      <c r="F318" s="63" t="s">
        <v>591</v>
      </c>
      <c r="G318" s="63" t="s">
        <v>595</v>
      </c>
    </row>
    <row r="319" spans="6:7" x14ac:dyDescent="0.4">
      <c r="F319" s="63" t="s">
        <v>591</v>
      </c>
      <c r="G319" s="63" t="s">
        <v>596</v>
      </c>
    </row>
    <row r="320" spans="6:7" x14ac:dyDescent="0.4">
      <c r="F320" s="63" t="s">
        <v>591</v>
      </c>
      <c r="G320" s="63" t="s">
        <v>597</v>
      </c>
    </row>
    <row r="321" spans="6:7" x14ac:dyDescent="0.4">
      <c r="F321" s="63" t="s">
        <v>591</v>
      </c>
      <c r="G321" s="63" t="s">
        <v>598</v>
      </c>
    </row>
    <row r="322" spans="6:7" x14ac:dyDescent="0.4">
      <c r="F322" s="63" t="s">
        <v>591</v>
      </c>
      <c r="G322" s="63" t="s">
        <v>599</v>
      </c>
    </row>
    <row r="323" spans="6:7" x14ac:dyDescent="0.4">
      <c r="F323" s="63" t="s">
        <v>600</v>
      </c>
      <c r="G323" s="63" t="s">
        <v>601</v>
      </c>
    </row>
    <row r="324" spans="6:7" x14ac:dyDescent="0.4">
      <c r="F324" s="63" t="s">
        <v>600</v>
      </c>
      <c r="G324" s="63" t="s">
        <v>602</v>
      </c>
    </row>
    <row r="325" spans="6:7" x14ac:dyDescent="0.4">
      <c r="F325" s="63" t="s">
        <v>600</v>
      </c>
      <c r="G325" s="63" t="s">
        <v>603</v>
      </c>
    </row>
    <row r="326" spans="6:7" x14ac:dyDescent="0.4">
      <c r="F326" s="63" t="s">
        <v>600</v>
      </c>
      <c r="G326" s="63" t="s">
        <v>604</v>
      </c>
    </row>
    <row r="327" spans="6:7" x14ac:dyDescent="0.4">
      <c r="F327" s="63" t="s">
        <v>600</v>
      </c>
      <c r="G327" s="63" t="s">
        <v>605</v>
      </c>
    </row>
    <row r="328" spans="6:7" x14ac:dyDescent="0.4">
      <c r="F328" s="63" t="s">
        <v>600</v>
      </c>
      <c r="G328" s="63" t="s">
        <v>606</v>
      </c>
    </row>
    <row r="329" spans="6:7" x14ac:dyDescent="0.4">
      <c r="F329" s="63" t="s">
        <v>607</v>
      </c>
      <c r="G329" s="63" t="s">
        <v>608</v>
      </c>
    </row>
    <row r="330" spans="6:7" x14ac:dyDescent="0.4">
      <c r="F330" s="63" t="s">
        <v>607</v>
      </c>
      <c r="G330" s="63" t="s">
        <v>609</v>
      </c>
    </row>
    <row r="331" spans="6:7" x14ac:dyDescent="0.4">
      <c r="F331" s="63" t="s">
        <v>607</v>
      </c>
      <c r="G331" s="63" t="s">
        <v>610</v>
      </c>
    </row>
    <row r="332" spans="6:7" x14ac:dyDescent="0.4">
      <c r="F332" s="63" t="s">
        <v>607</v>
      </c>
      <c r="G332" s="63" t="s">
        <v>611</v>
      </c>
    </row>
    <row r="333" spans="6:7" x14ac:dyDescent="0.4">
      <c r="F333" s="63" t="s">
        <v>607</v>
      </c>
      <c r="G333" s="63" t="s">
        <v>612</v>
      </c>
    </row>
    <row r="334" spans="6:7" x14ac:dyDescent="0.4">
      <c r="F334" s="63" t="s">
        <v>607</v>
      </c>
      <c r="G334" s="63" t="s">
        <v>613</v>
      </c>
    </row>
    <row r="335" spans="6:7" x14ac:dyDescent="0.4">
      <c r="F335" s="63" t="s">
        <v>607</v>
      </c>
      <c r="G335" s="63" t="s">
        <v>614</v>
      </c>
    </row>
    <row r="336" spans="6:7" x14ac:dyDescent="0.4">
      <c r="F336" s="63" t="s">
        <v>607</v>
      </c>
      <c r="G336" s="63" t="s">
        <v>615</v>
      </c>
    </row>
    <row r="337" spans="6:7" x14ac:dyDescent="0.4">
      <c r="F337" s="63" t="s">
        <v>616</v>
      </c>
      <c r="G337" s="63" t="s">
        <v>617</v>
      </c>
    </row>
    <row r="338" spans="6:7" x14ac:dyDescent="0.4">
      <c r="F338" s="63" t="s">
        <v>616</v>
      </c>
      <c r="G338" s="63" t="s">
        <v>618</v>
      </c>
    </row>
    <row r="339" spans="6:7" x14ac:dyDescent="0.4">
      <c r="F339" s="63" t="s">
        <v>616</v>
      </c>
      <c r="G339" s="63" t="s">
        <v>619</v>
      </c>
    </row>
    <row r="340" spans="6:7" x14ac:dyDescent="0.4">
      <c r="F340" s="63" t="s">
        <v>616</v>
      </c>
      <c r="G340" s="63" t="s">
        <v>620</v>
      </c>
    </row>
    <row r="341" spans="6:7" x14ac:dyDescent="0.4">
      <c r="F341" s="63" t="s">
        <v>621</v>
      </c>
      <c r="G341" s="63" t="s">
        <v>622</v>
      </c>
    </row>
    <row r="342" spans="6:7" x14ac:dyDescent="0.4">
      <c r="F342" s="63" t="s">
        <v>621</v>
      </c>
      <c r="G342" s="63" t="s">
        <v>623</v>
      </c>
    </row>
    <row r="343" spans="6:7" x14ac:dyDescent="0.4">
      <c r="F343" s="63" t="s">
        <v>621</v>
      </c>
      <c r="G343" s="63" t="s">
        <v>624</v>
      </c>
    </row>
    <row r="344" spans="6:7" x14ac:dyDescent="0.4">
      <c r="F344" s="63" t="s">
        <v>621</v>
      </c>
      <c r="G344" s="63" t="s">
        <v>625</v>
      </c>
    </row>
    <row r="345" spans="6:7" x14ac:dyDescent="0.4">
      <c r="F345" s="63" t="s">
        <v>621</v>
      </c>
      <c r="G345" s="63" t="s">
        <v>626</v>
      </c>
    </row>
    <row r="346" spans="6:7" x14ac:dyDescent="0.4">
      <c r="F346" s="63" t="s">
        <v>621</v>
      </c>
      <c r="G346" s="63" t="s">
        <v>627</v>
      </c>
    </row>
    <row r="347" spans="6:7" x14ac:dyDescent="0.4">
      <c r="F347" s="63" t="s">
        <v>621</v>
      </c>
      <c r="G347" s="63" t="s">
        <v>628</v>
      </c>
    </row>
    <row r="348" spans="6:7" x14ac:dyDescent="0.4">
      <c r="F348" s="63" t="s">
        <v>621</v>
      </c>
      <c r="G348" s="63" t="s">
        <v>629</v>
      </c>
    </row>
    <row r="349" spans="6:7" x14ac:dyDescent="0.4">
      <c r="F349" s="63" t="s">
        <v>621</v>
      </c>
      <c r="G349" s="63" t="s">
        <v>630</v>
      </c>
    </row>
    <row r="350" spans="6:7" x14ac:dyDescent="0.4">
      <c r="F350" s="63" t="s">
        <v>621</v>
      </c>
      <c r="G350" s="63" t="s">
        <v>631</v>
      </c>
    </row>
    <row r="351" spans="6:7" x14ac:dyDescent="0.4">
      <c r="F351" s="63" t="s">
        <v>632</v>
      </c>
      <c r="G351" s="63" t="s">
        <v>633</v>
      </c>
    </row>
    <row r="352" spans="6:7" x14ac:dyDescent="0.4">
      <c r="F352" s="63" t="s">
        <v>632</v>
      </c>
      <c r="G352" s="63" t="s">
        <v>634</v>
      </c>
    </row>
    <row r="353" spans="6:7" x14ac:dyDescent="0.4">
      <c r="F353" s="63" t="s">
        <v>632</v>
      </c>
      <c r="G353" s="63" t="s">
        <v>635</v>
      </c>
    </row>
    <row r="354" spans="6:7" x14ac:dyDescent="0.4">
      <c r="F354" s="63" t="s">
        <v>632</v>
      </c>
      <c r="G354" s="63" t="s">
        <v>636</v>
      </c>
    </row>
    <row r="355" spans="6:7" x14ac:dyDescent="0.4">
      <c r="F355" s="63" t="s">
        <v>637</v>
      </c>
      <c r="G355" s="63" t="s">
        <v>638</v>
      </c>
    </row>
    <row r="356" spans="6:7" x14ac:dyDescent="0.4">
      <c r="F356" s="63" t="s">
        <v>637</v>
      </c>
      <c r="G356" s="63" t="s">
        <v>639</v>
      </c>
    </row>
    <row r="357" spans="6:7" x14ac:dyDescent="0.4">
      <c r="F357" s="63" t="s">
        <v>637</v>
      </c>
      <c r="G357" s="63" t="s">
        <v>640</v>
      </c>
    </row>
    <row r="358" spans="6:7" x14ac:dyDescent="0.4">
      <c r="F358" s="63" t="s">
        <v>641</v>
      </c>
      <c r="G358" s="63" t="s">
        <v>642</v>
      </c>
    </row>
    <row r="359" spans="6:7" x14ac:dyDescent="0.4">
      <c r="F359" s="63" t="s">
        <v>641</v>
      </c>
      <c r="G359" s="63" t="s">
        <v>643</v>
      </c>
    </row>
    <row r="360" spans="6:7" x14ac:dyDescent="0.4">
      <c r="F360" s="63" t="s">
        <v>641</v>
      </c>
      <c r="G360" s="63" t="s">
        <v>644</v>
      </c>
    </row>
    <row r="361" spans="6:7" x14ac:dyDescent="0.4">
      <c r="F361" s="63" t="s">
        <v>645</v>
      </c>
      <c r="G361" s="63" t="s">
        <v>646</v>
      </c>
    </row>
    <row r="362" spans="6:7" x14ac:dyDescent="0.4">
      <c r="F362" s="63" t="s">
        <v>645</v>
      </c>
      <c r="G362" s="63" t="s">
        <v>647</v>
      </c>
    </row>
    <row r="363" spans="6:7" x14ac:dyDescent="0.4">
      <c r="F363" s="63" t="s">
        <v>645</v>
      </c>
      <c r="G363" s="63" t="s">
        <v>648</v>
      </c>
    </row>
    <row r="364" spans="6:7" x14ac:dyDescent="0.4">
      <c r="F364" s="63" t="s">
        <v>645</v>
      </c>
      <c r="G364" s="63" t="s">
        <v>649</v>
      </c>
    </row>
    <row r="365" spans="6:7" x14ac:dyDescent="0.4">
      <c r="F365" s="63" t="s">
        <v>645</v>
      </c>
      <c r="G365" s="63" t="s">
        <v>650</v>
      </c>
    </row>
    <row r="366" spans="6:7" x14ac:dyDescent="0.4">
      <c r="F366" s="63" t="s">
        <v>651</v>
      </c>
      <c r="G366" s="63" t="s">
        <v>652</v>
      </c>
    </row>
    <row r="367" spans="6:7" x14ac:dyDescent="0.4">
      <c r="F367" s="63" t="s">
        <v>651</v>
      </c>
      <c r="G367" s="63" t="s">
        <v>653</v>
      </c>
    </row>
    <row r="368" spans="6:7" x14ac:dyDescent="0.4">
      <c r="F368" s="63" t="s">
        <v>651</v>
      </c>
      <c r="G368" s="63" t="s">
        <v>654</v>
      </c>
    </row>
    <row r="369" spans="6:7" x14ac:dyDescent="0.4">
      <c r="F369" s="63" t="s">
        <v>655</v>
      </c>
      <c r="G369" s="63" t="s">
        <v>656</v>
      </c>
    </row>
    <row r="370" spans="6:7" x14ac:dyDescent="0.4">
      <c r="F370" s="63" t="s">
        <v>655</v>
      </c>
      <c r="G370" s="63" t="s">
        <v>657</v>
      </c>
    </row>
    <row r="371" spans="6:7" x14ac:dyDescent="0.4">
      <c r="F371" s="63" t="s">
        <v>655</v>
      </c>
      <c r="G371" s="63" t="s">
        <v>658</v>
      </c>
    </row>
    <row r="372" spans="6:7" x14ac:dyDescent="0.4">
      <c r="F372" s="63" t="s">
        <v>655</v>
      </c>
      <c r="G372" s="63" t="s">
        <v>659</v>
      </c>
    </row>
    <row r="373" spans="6:7" x14ac:dyDescent="0.4">
      <c r="F373" s="63" t="s">
        <v>660</v>
      </c>
      <c r="G373" s="63" t="s">
        <v>661</v>
      </c>
    </row>
    <row r="374" spans="6:7" x14ac:dyDescent="0.4">
      <c r="F374" s="63" t="s">
        <v>660</v>
      </c>
      <c r="G374" s="63" t="s">
        <v>662</v>
      </c>
    </row>
    <row r="375" spans="6:7" x14ac:dyDescent="0.4">
      <c r="F375" s="63" t="s">
        <v>660</v>
      </c>
      <c r="G375" s="63" t="s">
        <v>663</v>
      </c>
    </row>
    <row r="376" spans="6:7" x14ac:dyDescent="0.4">
      <c r="F376" s="63" t="s">
        <v>660</v>
      </c>
      <c r="G376" s="63" t="s">
        <v>664</v>
      </c>
    </row>
    <row r="377" spans="6:7" x14ac:dyDescent="0.4">
      <c r="F377" s="63" t="s">
        <v>660</v>
      </c>
      <c r="G377" s="63" t="s">
        <v>665</v>
      </c>
    </row>
    <row r="378" spans="6:7" x14ac:dyDescent="0.4">
      <c r="F378" s="63" t="s">
        <v>660</v>
      </c>
      <c r="G378" s="63" t="s">
        <v>666</v>
      </c>
    </row>
    <row r="379" spans="6:7" x14ac:dyDescent="0.4">
      <c r="F379" s="63" t="s">
        <v>667</v>
      </c>
      <c r="G379" s="63" t="s">
        <v>668</v>
      </c>
    </row>
    <row r="380" spans="6:7" x14ac:dyDescent="0.4">
      <c r="F380" s="63" t="s">
        <v>667</v>
      </c>
      <c r="G380" s="63" t="s">
        <v>669</v>
      </c>
    </row>
    <row r="381" spans="6:7" x14ac:dyDescent="0.4">
      <c r="F381" s="63" t="s">
        <v>667</v>
      </c>
      <c r="G381" s="63" t="s">
        <v>670</v>
      </c>
    </row>
    <row r="382" spans="6:7" x14ac:dyDescent="0.4">
      <c r="F382" s="63" t="s">
        <v>671</v>
      </c>
      <c r="G382" s="63" t="s">
        <v>672</v>
      </c>
    </row>
    <row r="383" spans="6:7" x14ac:dyDescent="0.4">
      <c r="F383" s="63" t="s">
        <v>671</v>
      </c>
      <c r="G383" s="63" t="s">
        <v>673</v>
      </c>
    </row>
    <row r="384" spans="6:7" x14ac:dyDescent="0.4">
      <c r="F384" s="63" t="s">
        <v>671</v>
      </c>
      <c r="G384" s="63" t="s">
        <v>674</v>
      </c>
    </row>
    <row r="385" spans="6:7" x14ac:dyDescent="0.4">
      <c r="F385" s="63" t="s">
        <v>671</v>
      </c>
      <c r="G385" s="63" t="s">
        <v>675</v>
      </c>
    </row>
    <row r="386" spans="6:7" x14ac:dyDescent="0.4">
      <c r="F386" s="63" t="s">
        <v>671</v>
      </c>
      <c r="G386" s="63" t="s">
        <v>676</v>
      </c>
    </row>
    <row r="387" spans="6:7" x14ac:dyDescent="0.4">
      <c r="F387" s="63" t="s">
        <v>677</v>
      </c>
      <c r="G387" s="63" t="s">
        <v>678</v>
      </c>
    </row>
    <row r="388" spans="6:7" x14ac:dyDescent="0.4">
      <c r="F388" s="63" t="s">
        <v>677</v>
      </c>
      <c r="G388" s="63" t="s">
        <v>679</v>
      </c>
    </row>
    <row r="389" spans="6:7" x14ac:dyDescent="0.4">
      <c r="F389" s="63" t="s">
        <v>677</v>
      </c>
      <c r="G389" s="63" t="s">
        <v>680</v>
      </c>
    </row>
    <row r="390" spans="6:7" x14ac:dyDescent="0.4">
      <c r="F390" s="63" t="s">
        <v>677</v>
      </c>
      <c r="G390" s="63" t="s">
        <v>681</v>
      </c>
    </row>
    <row r="391" spans="6:7" x14ac:dyDescent="0.4">
      <c r="F391" s="63" t="s">
        <v>677</v>
      </c>
      <c r="G391" s="63" t="s">
        <v>682</v>
      </c>
    </row>
    <row r="392" spans="6:7" x14ac:dyDescent="0.4">
      <c r="F392" s="63" t="s">
        <v>677</v>
      </c>
      <c r="G392" s="63" t="s">
        <v>683</v>
      </c>
    </row>
    <row r="393" spans="6:7" x14ac:dyDescent="0.4">
      <c r="F393" s="63" t="s">
        <v>677</v>
      </c>
      <c r="G393" s="63" t="s">
        <v>684</v>
      </c>
    </row>
    <row r="394" spans="6:7" x14ac:dyDescent="0.4">
      <c r="F394" s="63" t="s">
        <v>685</v>
      </c>
      <c r="G394" s="63" t="s">
        <v>686</v>
      </c>
    </row>
    <row r="395" spans="6:7" x14ac:dyDescent="0.4">
      <c r="F395" s="63" t="s">
        <v>685</v>
      </c>
      <c r="G395" s="63" t="s">
        <v>687</v>
      </c>
    </row>
    <row r="396" spans="6:7" x14ac:dyDescent="0.4">
      <c r="F396" s="63" t="s">
        <v>685</v>
      </c>
      <c r="G396" s="63" t="s">
        <v>688</v>
      </c>
    </row>
    <row r="397" spans="6:7" x14ac:dyDescent="0.4">
      <c r="F397" s="63" t="s">
        <v>689</v>
      </c>
      <c r="G397" s="63" t="s">
        <v>690</v>
      </c>
    </row>
    <row r="398" spans="6:7" x14ac:dyDescent="0.4">
      <c r="F398" s="63" t="s">
        <v>689</v>
      </c>
      <c r="G398" s="63" t="s">
        <v>691</v>
      </c>
    </row>
    <row r="399" spans="6:7" x14ac:dyDescent="0.4">
      <c r="F399" s="63" t="s">
        <v>689</v>
      </c>
      <c r="G399" s="63" t="s">
        <v>692</v>
      </c>
    </row>
    <row r="400" spans="6:7" x14ac:dyDescent="0.4">
      <c r="F400" s="63" t="s">
        <v>689</v>
      </c>
      <c r="G400" s="63" t="s">
        <v>693</v>
      </c>
    </row>
    <row r="401" spans="6:7" x14ac:dyDescent="0.4">
      <c r="F401" s="63" t="s">
        <v>689</v>
      </c>
      <c r="G401" s="63" t="s">
        <v>694</v>
      </c>
    </row>
    <row r="402" spans="6:7" x14ac:dyDescent="0.4">
      <c r="F402" s="63" t="s">
        <v>689</v>
      </c>
      <c r="G402" s="63" t="s">
        <v>695</v>
      </c>
    </row>
    <row r="403" spans="6:7" x14ac:dyDescent="0.4">
      <c r="F403" s="63" t="s">
        <v>689</v>
      </c>
      <c r="G403" s="63" t="s">
        <v>696</v>
      </c>
    </row>
    <row r="404" spans="6:7" x14ac:dyDescent="0.4">
      <c r="F404" s="63" t="s">
        <v>689</v>
      </c>
      <c r="G404" s="63" t="s">
        <v>697</v>
      </c>
    </row>
    <row r="405" spans="6:7" x14ac:dyDescent="0.4">
      <c r="F405" s="63" t="s">
        <v>689</v>
      </c>
      <c r="G405" s="63" t="s">
        <v>698</v>
      </c>
    </row>
    <row r="406" spans="6:7" x14ac:dyDescent="0.4">
      <c r="F406" s="63" t="s">
        <v>689</v>
      </c>
      <c r="G406" s="63" t="s">
        <v>699</v>
      </c>
    </row>
    <row r="407" spans="6:7" x14ac:dyDescent="0.4">
      <c r="F407" s="63" t="s">
        <v>700</v>
      </c>
      <c r="G407" s="63" t="s">
        <v>701</v>
      </c>
    </row>
    <row r="408" spans="6:7" x14ac:dyDescent="0.4">
      <c r="F408" s="63" t="s">
        <v>700</v>
      </c>
      <c r="G408" s="63" t="s">
        <v>702</v>
      </c>
    </row>
    <row r="409" spans="6:7" x14ac:dyDescent="0.4">
      <c r="F409" s="63" t="s">
        <v>703</v>
      </c>
      <c r="G409" s="63" t="s">
        <v>704</v>
      </c>
    </row>
    <row r="410" spans="6:7" x14ac:dyDescent="0.4">
      <c r="F410" s="63" t="s">
        <v>703</v>
      </c>
      <c r="G410" s="63" t="s">
        <v>705</v>
      </c>
    </row>
    <row r="411" spans="6:7" x14ac:dyDescent="0.4">
      <c r="F411" s="63" t="s">
        <v>703</v>
      </c>
      <c r="G411" s="63" t="s">
        <v>706</v>
      </c>
    </row>
    <row r="412" spans="6:7" x14ac:dyDescent="0.4">
      <c r="F412" s="63" t="s">
        <v>703</v>
      </c>
      <c r="G412" s="63" t="s">
        <v>707</v>
      </c>
    </row>
    <row r="413" spans="6:7" x14ac:dyDescent="0.4">
      <c r="F413" s="63" t="s">
        <v>703</v>
      </c>
      <c r="G413" s="63" t="s">
        <v>708</v>
      </c>
    </row>
    <row r="414" spans="6:7" x14ac:dyDescent="0.4">
      <c r="F414" s="63" t="s">
        <v>703</v>
      </c>
      <c r="G414" s="63" t="s">
        <v>709</v>
      </c>
    </row>
    <row r="415" spans="6:7" x14ac:dyDescent="0.4">
      <c r="F415" s="63" t="s">
        <v>703</v>
      </c>
      <c r="G415" s="63" t="s">
        <v>710</v>
      </c>
    </row>
    <row r="416" spans="6:7" x14ac:dyDescent="0.4">
      <c r="F416" s="63" t="s">
        <v>703</v>
      </c>
      <c r="G416" s="63" t="s">
        <v>711</v>
      </c>
    </row>
    <row r="417" spans="6:7" x14ac:dyDescent="0.4">
      <c r="F417" s="63" t="s">
        <v>305</v>
      </c>
      <c r="G417" s="63" t="s">
        <v>712</v>
      </c>
    </row>
    <row r="418" spans="6:7" x14ac:dyDescent="0.4">
      <c r="F418" s="63" t="s">
        <v>713</v>
      </c>
      <c r="G418" s="63" t="s">
        <v>714</v>
      </c>
    </row>
    <row r="419" spans="6:7" x14ac:dyDescent="0.4">
      <c r="F419" s="63" t="s">
        <v>713</v>
      </c>
      <c r="G419" s="63" t="s">
        <v>715</v>
      </c>
    </row>
    <row r="420" spans="6:7" x14ac:dyDescent="0.4">
      <c r="F420" s="63" t="s">
        <v>713</v>
      </c>
      <c r="G420" s="63" t="s">
        <v>716</v>
      </c>
    </row>
    <row r="421" spans="6:7" x14ac:dyDescent="0.4">
      <c r="F421" s="63" t="s">
        <v>713</v>
      </c>
      <c r="G421" s="63" t="s">
        <v>717</v>
      </c>
    </row>
    <row r="422" spans="6:7" x14ac:dyDescent="0.4">
      <c r="F422" s="63" t="s">
        <v>718</v>
      </c>
      <c r="G422" s="63" t="s">
        <v>719</v>
      </c>
    </row>
    <row r="423" spans="6:7" x14ac:dyDescent="0.4">
      <c r="F423" s="63" t="s">
        <v>718</v>
      </c>
      <c r="G423" s="63" t="s">
        <v>720</v>
      </c>
    </row>
    <row r="424" spans="6:7" x14ac:dyDescent="0.4">
      <c r="F424" s="63" t="s">
        <v>718</v>
      </c>
      <c r="G424" s="63" t="s">
        <v>721</v>
      </c>
    </row>
    <row r="425" spans="6:7" x14ac:dyDescent="0.4">
      <c r="F425" s="63" t="s">
        <v>718</v>
      </c>
      <c r="G425" s="63" t="s">
        <v>722</v>
      </c>
    </row>
    <row r="426" spans="6:7" x14ac:dyDescent="0.4">
      <c r="F426" s="63" t="s">
        <v>718</v>
      </c>
      <c r="G426" s="63" t="s">
        <v>723</v>
      </c>
    </row>
    <row r="427" spans="6:7" x14ac:dyDescent="0.4">
      <c r="F427" s="63" t="s">
        <v>718</v>
      </c>
      <c r="G427" s="63" t="s">
        <v>724</v>
      </c>
    </row>
    <row r="428" spans="6:7" x14ac:dyDescent="0.4">
      <c r="F428" s="63" t="s">
        <v>718</v>
      </c>
      <c r="G428" s="63" t="s">
        <v>725</v>
      </c>
    </row>
    <row r="429" spans="6:7" x14ac:dyDescent="0.4">
      <c r="F429" s="63" t="s">
        <v>718</v>
      </c>
      <c r="G429" s="63" t="s">
        <v>726</v>
      </c>
    </row>
    <row r="430" spans="6:7" x14ac:dyDescent="0.4">
      <c r="F430" s="63" t="s">
        <v>718</v>
      </c>
      <c r="G430" s="63" t="s">
        <v>727</v>
      </c>
    </row>
    <row r="431" spans="6:7" x14ac:dyDescent="0.4">
      <c r="F431" s="63" t="s">
        <v>728</v>
      </c>
      <c r="G431" s="63" t="s">
        <v>729</v>
      </c>
    </row>
    <row r="432" spans="6:7" x14ac:dyDescent="0.4">
      <c r="F432" s="63" t="s">
        <v>728</v>
      </c>
      <c r="G432" s="63" t="s">
        <v>730</v>
      </c>
    </row>
    <row r="433" spans="6:7" x14ac:dyDescent="0.4">
      <c r="F433" s="63" t="s">
        <v>728</v>
      </c>
      <c r="G433" s="63" t="s">
        <v>731</v>
      </c>
    </row>
    <row r="434" spans="6:7" x14ac:dyDescent="0.4">
      <c r="F434" s="63" t="s">
        <v>728</v>
      </c>
      <c r="G434" s="63" t="s">
        <v>732</v>
      </c>
    </row>
    <row r="435" spans="6:7" x14ac:dyDescent="0.4">
      <c r="F435" s="63" t="s">
        <v>733</v>
      </c>
      <c r="G435" s="63" t="s">
        <v>734</v>
      </c>
    </row>
    <row r="436" spans="6:7" x14ac:dyDescent="0.4">
      <c r="F436" s="63" t="s">
        <v>733</v>
      </c>
      <c r="G436" s="63" t="s">
        <v>735</v>
      </c>
    </row>
    <row r="437" spans="6:7" x14ac:dyDescent="0.4">
      <c r="F437" s="63" t="s">
        <v>733</v>
      </c>
      <c r="G437" s="63" t="s">
        <v>736</v>
      </c>
    </row>
    <row r="438" spans="6:7" x14ac:dyDescent="0.4">
      <c r="F438" s="63" t="s">
        <v>733</v>
      </c>
      <c r="G438" s="63" t="s">
        <v>737</v>
      </c>
    </row>
    <row r="439" spans="6:7" x14ac:dyDescent="0.4">
      <c r="F439" s="63" t="s">
        <v>733</v>
      </c>
      <c r="G439" s="63" t="s">
        <v>738</v>
      </c>
    </row>
    <row r="440" spans="6:7" x14ac:dyDescent="0.4">
      <c r="F440" s="63" t="s">
        <v>733</v>
      </c>
      <c r="G440" s="63" t="s">
        <v>739</v>
      </c>
    </row>
    <row r="441" spans="6:7" x14ac:dyDescent="0.4">
      <c r="F441" s="63" t="s">
        <v>733</v>
      </c>
      <c r="G441" s="63" t="s">
        <v>740</v>
      </c>
    </row>
    <row r="442" spans="6:7" x14ac:dyDescent="0.4">
      <c r="F442" s="63" t="s">
        <v>741</v>
      </c>
      <c r="G442" s="63" t="s">
        <v>742</v>
      </c>
    </row>
    <row r="443" spans="6:7" x14ac:dyDescent="0.4">
      <c r="F443" s="63" t="s">
        <v>741</v>
      </c>
      <c r="G443" s="63" t="s">
        <v>743</v>
      </c>
    </row>
    <row r="444" spans="6:7" x14ac:dyDescent="0.4">
      <c r="F444" s="63" t="s">
        <v>741</v>
      </c>
      <c r="G444" s="63" t="s">
        <v>744</v>
      </c>
    </row>
    <row r="445" spans="6:7" x14ac:dyDescent="0.4">
      <c r="F445" s="63" t="s">
        <v>741</v>
      </c>
      <c r="G445" s="63" t="s">
        <v>745</v>
      </c>
    </row>
    <row r="446" spans="6:7" x14ac:dyDescent="0.4">
      <c r="F446" s="63" t="s">
        <v>741</v>
      </c>
      <c r="G446" s="63" t="s">
        <v>746</v>
      </c>
    </row>
    <row r="447" spans="6:7" x14ac:dyDescent="0.4">
      <c r="F447" s="63" t="s">
        <v>741</v>
      </c>
      <c r="G447" s="63" t="s">
        <v>747</v>
      </c>
    </row>
    <row r="448" spans="6:7" x14ac:dyDescent="0.4">
      <c r="F448" s="63" t="s">
        <v>741</v>
      </c>
      <c r="G448" s="63" t="s">
        <v>748</v>
      </c>
    </row>
    <row r="449" spans="6:7" x14ac:dyDescent="0.4">
      <c r="F449" s="63" t="s">
        <v>741</v>
      </c>
      <c r="G449" s="63" t="s">
        <v>749</v>
      </c>
    </row>
    <row r="450" spans="6:7" x14ac:dyDescent="0.4">
      <c r="F450" s="63" t="s">
        <v>750</v>
      </c>
      <c r="G450" s="63" t="s">
        <v>751</v>
      </c>
    </row>
    <row r="451" spans="6:7" x14ac:dyDescent="0.4">
      <c r="F451" s="63" t="s">
        <v>750</v>
      </c>
      <c r="G451" s="63" t="s">
        <v>752</v>
      </c>
    </row>
    <row r="452" spans="6:7" x14ac:dyDescent="0.4">
      <c r="F452" s="63" t="s">
        <v>750</v>
      </c>
      <c r="G452" s="63" t="s">
        <v>753</v>
      </c>
    </row>
    <row r="453" spans="6:7" x14ac:dyDescent="0.4">
      <c r="F453" s="63" t="s">
        <v>750</v>
      </c>
      <c r="G453" s="63" t="s">
        <v>754</v>
      </c>
    </row>
    <row r="454" spans="6:7" x14ac:dyDescent="0.4">
      <c r="F454" s="63" t="s">
        <v>750</v>
      </c>
      <c r="G454" s="63" t="s">
        <v>755</v>
      </c>
    </row>
    <row r="455" spans="6:7" x14ac:dyDescent="0.4">
      <c r="F455" s="63" t="s">
        <v>750</v>
      </c>
      <c r="G455" s="63" t="s">
        <v>756</v>
      </c>
    </row>
    <row r="456" spans="6:7" x14ac:dyDescent="0.4">
      <c r="F456" s="63" t="s">
        <v>750</v>
      </c>
      <c r="G456" s="63" t="s">
        <v>757</v>
      </c>
    </row>
    <row r="457" spans="6:7" x14ac:dyDescent="0.4">
      <c r="F457" s="63" t="s">
        <v>750</v>
      </c>
      <c r="G457" s="63" t="s">
        <v>758</v>
      </c>
    </row>
    <row r="458" spans="6:7" x14ac:dyDescent="0.4">
      <c r="F458" s="63" t="s">
        <v>759</v>
      </c>
      <c r="G458" s="63" t="s">
        <v>760</v>
      </c>
    </row>
    <row r="459" spans="6:7" x14ac:dyDescent="0.4">
      <c r="F459" s="63" t="s">
        <v>759</v>
      </c>
      <c r="G459" s="63" t="s">
        <v>761</v>
      </c>
    </row>
    <row r="460" spans="6:7" x14ac:dyDescent="0.4">
      <c r="F460" s="63" t="s">
        <v>759</v>
      </c>
      <c r="G460" s="63" t="s">
        <v>762</v>
      </c>
    </row>
    <row r="461" spans="6:7" x14ac:dyDescent="0.4">
      <c r="F461" s="63" t="s">
        <v>759</v>
      </c>
      <c r="G461" s="63" t="s">
        <v>763</v>
      </c>
    </row>
    <row r="462" spans="6:7" x14ac:dyDescent="0.4">
      <c r="F462" s="63" t="s">
        <v>759</v>
      </c>
      <c r="G462" s="63" t="s">
        <v>764</v>
      </c>
    </row>
    <row r="463" spans="6:7" x14ac:dyDescent="0.4">
      <c r="F463" s="63" t="s">
        <v>759</v>
      </c>
      <c r="G463" s="63" t="s">
        <v>765</v>
      </c>
    </row>
    <row r="464" spans="6:7" x14ac:dyDescent="0.4">
      <c r="F464" s="63" t="s">
        <v>759</v>
      </c>
      <c r="G464" s="63" t="s">
        <v>766</v>
      </c>
    </row>
    <row r="465" spans="6:7" x14ac:dyDescent="0.4">
      <c r="F465" s="63" t="s">
        <v>759</v>
      </c>
      <c r="G465" s="63" t="s">
        <v>767</v>
      </c>
    </row>
    <row r="466" spans="6:7" x14ac:dyDescent="0.4">
      <c r="F466" s="63" t="s">
        <v>759</v>
      </c>
      <c r="G466" s="63" t="s">
        <v>768</v>
      </c>
    </row>
    <row r="467" spans="6:7" x14ac:dyDescent="0.4">
      <c r="F467" s="63" t="s">
        <v>759</v>
      </c>
      <c r="G467" s="63" t="s">
        <v>769</v>
      </c>
    </row>
    <row r="468" spans="6:7" x14ac:dyDescent="0.4">
      <c r="F468" s="63" t="s">
        <v>770</v>
      </c>
      <c r="G468" s="63" t="s">
        <v>771</v>
      </c>
    </row>
    <row r="469" spans="6:7" x14ac:dyDescent="0.4">
      <c r="F469" s="63" t="s">
        <v>770</v>
      </c>
      <c r="G469" s="63" t="s">
        <v>772</v>
      </c>
    </row>
    <row r="470" spans="6:7" x14ac:dyDescent="0.4">
      <c r="F470" s="63" t="s">
        <v>770</v>
      </c>
      <c r="G470" s="63" t="s">
        <v>773</v>
      </c>
    </row>
    <row r="471" spans="6:7" x14ac:dyDescent="0.4">
      <c r="F471" s="63" t="s">
        <v>770</v>
      </c>
      <c r="G471" s="63" t="s">
        <v>774</v>
      </c>
    </row>
    <row r="472" spans="6:7" x14ac:dyDescent="0.4">
      <c r="F472" s="63" t="s">
        <v>770</v>
      </c>
      <c r="G472" s="63" t="s">
        <v>775</v>
      </c>
    </row>
    <row r="473" spans="6:7" x14ac:dyDescent="0.4">
      <c r="F473" s="63" t="s">
        <v>770</v>
      </c>
      <c r="G473" s="63" t="s">
        <v>776</v>
      </c>
    </row>
    <row r="474" spans="6:7" x14ac:dyDescent="0.4">
      <c r="F474" s="63" t="s">
        <v>777</v>
      </c>
      <c r="G474" s="63" t="s">
        <v>778</v>
      </c>
    </row>
    <row r="475" spans="6:7" x14ac:dyDescent="0.4">
      <c r="F475" s="63" t="s">
        <v>777</v>
      </c>
      <c r="G475" s="63" t="s">
        <v>779</v>
      </c>
    </row>
    <row r="476" spans="6:7" x14ac:dyDescent="0.4">
      <c r="F476" s="63" t="s">
        <v>777</v>
      </c>
      <c r="G476" s="63" t="s">
        <v>780</v>
      </c>
    </row>
    <row r="477" spans="6:7" x14ac:dyDescent="0.4">
      <c r="F477" s="63" t="s">
        <v>777</v>
      </c>
      <c r="G477" s="63" t="s">
        <v>781</v>
      </c>
    </row>
    <row r="478" spans="6:7" x14ac:dyDescent="0.4">
      <c r="F478" s="63" t="s">
        <v>777</v>
      </c>
      <c r="G478" s="63" t="s">
        <v>782</v>
      </c>
    </row>
    <row r="479" spans="6:7" x14ac:dyDescent="0.4">
      <c r="F479" s="63" t="s">
        <v>777</v>
      </c>
      <c r="G479" s="63" t="s">
        <v>783</v>
      </c>
    </row>
    <row r="480" spans="6:7" x14ac:dyDescent="0.4">
      <c r="F480" s="63" t="s">
        <v>777</v>
      </c>
      <c r="G480" s="63" t="s">
        <v>784</v>
      </c>
    </row>
    <row r="481" spans="6:7" x14ac:dyDescent="0.4">
      <c r="F481" s="63" t="s">
        <v>785</v>
      </c>
      <c r="G481" s="63" t="s">
        <v>786</v>
      </c>
    </row>
    <row r="482" spans="6:7" x14ac:dyDescent="0.4">
      <c r="F482" s="63" t="s">
        <v>785</v>
      </c>
      <c r="G482" s="63" t="s">
        <v>787</v>
      </c>
    </row>
    <row r="483" spans="6:7" x14ac:dyDescent="0.4">
      <c r="F483" s="63" t="s">
        <v>785</v>
      </c>
      <c r="G483" s="63" t="s">
        <v>788</v>
      </c>
    </row>
    <row r="484" spans="6:7" x14ac:dyDescent="0.4">
      <c r="F484" s="63" t="s">
        <v>785</v>
      </c>
      <c r="G484" s="63" t="s">
        <v>789</v>
      </c>
    </row>
    <row r="485" spans="6:7" x14ac:dyDescent="0.4">
      <c r="F485" s="63" t="s">
        <v>790</v>
      </c>
      <c r="G485" s="63" t="s">
        <v>791</v>
      </c>
    </row>
    <row r="486" spans="6:7" x14ac:dyDescent="0.4">
      <c r="F486" s="63" t="s">
        <v>790</v>
      </c>
      <c r="G486" s="63" t="s">
        <v>792</v>
      </c>
    </row>
    <row r="487" spans="6:7" x14ac:dyDescent="0.4">
      <c r="F487" s="63" t="s">
        <v>790</v>
      </c>
      <c r="G487" s="63" t="s">
        <v>793</v>
      </c>
    </row>
    <row r="488" spans="6:7" x14ac:dyDescent="0.4">
      <c r="F488" s="63" t="s">
        <v>790</v>
      </c>
      <c r="G488" s="63" t="s">
        <v>794</v>
      </c>
    </row>
    <row r="489" spans="6:7" x14ac:dyDescent="0.4">
      <c r="F489" s="63" t="s">
        <v>790</v>
      </c>
      <c r="G489" s="63" t="s">
        <v>795</v>
      </c>
    </row>
    <row r="490" spans="6:7" x14ac:dyDescent="0.4">
      <c r="F490" s="63" t="s">
        <v>790</v>
      </c>
      <c r="G490" s="63" t="s">
        <v>796</v>
      </c>
    </row>
    <row r="491" spans="6:7" x14ac:dyDescent="0.4">
      <c r="F491" s="63" t="s">
        <v>790</v>
      </c>
      <c r="G491" s="63" t="s">
        <v>797</v>
      </c>
    </row>
    <row r="492" spans="6:7" x14ac:dyDescent="0.4">
      <c r="F492" s="63" t="s">
        <v>798</v>
      </c>
      <c r="G492" s="63" t="s">
        <v>799</v>
      </c>
    </row>
    <row r="493" spans="6:7" x14ac:dyDescent="0.4">
      <c r="F493" s="63" t="s">
        <v>798</v>
      </c>
      <c r="G493" s="63" t="s">
        <v>800</v>
      </c>
    </row>
    <row r="494" spans="6:7" x14ac:dyDescent="0.4">
      <c r="F494" s="63" t="s">
        <v>798</v>
      </c>
      <c r="G494" s="63" t="s">
        <v>801</v>
      </c>
    </row>
    <row r="495" spans="6:7" x14ac:dyDescent="0.4">
      <c r="F495" s="63" t="s">
        <v>802</v>
      </c>
      <c r="G495" s="63" t="s">
        <v>803</v>
      </c>
    </row>
    <row r="496" spans="6:7" x14ac:dyDescent="0.4">
      <c r="F496" s="63" t="s">
        <v>802</v>
      </c>
      <c r="G496" s="63" t="s">
        <v>804</v>
      </c>
    </row>
    <row r="497" spans="6:7" x14ac:dyDescent="0.4">
      <c r="F497" s="63" t="s">
        <v>802</v>
      </c>
      <c r="G497" s="63" t="s">
        <v>805</v>
      </c>
    </row>
    <row r="498" spans="6:7" x14ac:dyDescent="0.4">
      <c r="F498" s="63" t="s">
        <v>806</v>
      </c>
      <c r="G498" s="63" t="s">
        <v>807</v>
      </c>
    </row>
    <row r="499" spans="6:7" x14ac:dyDescent="0.4">
      <c r="F499" s="63" t="s">
        <v>806</v>
      </c>
      <c r="G499" s="63" t="s">
        <v>808</v>
      </c>
    </row>
    <row r="500" spans="6:7" x14ac:dyDescent="0.4">
      <c r="F500" s="63" t="s">
        <v>806</v>
      </c>
      <c r="G500" s="63" t="s">
        <v>809</v>
      </c>
    </row>
    <row r="501" spans="6:7" x14ac:dyDescent="0.4">
      <c r="F501" s="63" t="s">
        <v>806</v>
      </c>
      <c r="G501" s="63" t="s">
        <v>810</v>
      </c>
    </row>
    <row r="502" spans="6:7" x14ac:dyDescent="0.4">
      <c r="F502" s="63" t="s">
        <v>811</v>
      </c>
      <c r="G502" s="63" t="s">
        <v>812</v>
      </c>
    </row>
    <row r="503" spans="6:7" x14ac:dyDescent="0.4">
      <c r="F503" s="63" t="s">
        <v>811</v>
      </c>
      <c r="G503" s="63" t="s">
        <v>813</v>
      </c>
    </row>
    <row r="504" spans="6:7" x14ac:dyDescent="0.4">
      <c r="F504" s="63" t="s">
        <v>814</v>
      </c>
      <c r="G504" s="63" t="s">
        <v>815</v>
      </c>
    </row>
    <row r="505" spans="6:7" x14ac:dyDescent="0.4">
      <c r="F505" s="63" t="s">
        <v>814</v>
      </c>
      <c r="G505" s="63" t="s">
        <v>816</v>
      </c>
    </row>
    <row r="506" spans="6:7" x14ac:dyDescent="0.4">
      <c r="F506" s="63" t="s">
        <v>814</v>
      </c>
      <c r="G506" s="63" t="s">
        <v>817</v>
      </c>
    </row>
    <row r="507" spans="6:7" x14ac:dyDescent="0.4">
      <c r="F507" s="63" t="s">
        <v>814</v>
      </c>
      <c r="G507" s="63" t="s">
        <v>818</v>
      </c>
    </row>
    <row r="508" spans="6:7" x14ac:dyDescent="0.4">
      <c r="F508" s="63" t="s">
        <v>814</v>
      </c>
      <c r="G508" s="63" t="s">
        <v>819</v>
      </c>
    </row>
    <row r="509" spans="6:7" x14ac:dyDescent="0.4">
      <c r="F509" s="63" t="s">
        <v>820</v>
      </c>
      <c r="G509" s="63" t="s">
        <v>821</v>
      </c>
    </row>
    <row r="510" spans="6:7" x14ac:dyDescent="0.4">
      <c r="F510" s="63" t="s">
        <v>820</v>
      </c>
      <c r="G510" s="63" t="s">
        <v>822</v>
      </c>
    </row>
    <row r="511" spans="6:7" x14ac:dyDescent="0.4">
      <c r="F511" s="63" t="s">
        <v>820</v>
      </c>
      <c r="G511" s="63" t="s">
        <v>823</v>
      </c>
    </row>
    <row r="512" spans="6:7" x14ac:dyDescent="0.4">
      <c r="F512" s="63" t="s">
        <v>824</v>
      </c>
      <c r="G512" s="63" t="s">
        <v>825</v>
      </c>
    </row>
    <row r="513" spans="6:7" x14ac:dyDescent="0.4">
      <c r="F513" s="63" t="s">
        <v>824</v>
      </c>
      <c r="G513" s="63" t="s">
        <v>826</v>
      </c>
    </row>
    <row r="514" spans="6:7" x14ac:dyDescent="0.4">
      <c r="F514" s="63" t="s">
        <v>824</v>
      </c>
      <c r="G514" s="63" t="s">
        <v>827</v>
      </c>
    </row>
    <row r="515" spans="6:7" x14ac:dyDescent="0.4">
      <c r="F515" s="63" t="s">
        <v>824</v>
      </c>
      <c r="G515" s="63" t="s">
        <v>828</v>
      </c>
    </row>
    <row r="516" spans="6:7" x14ac:dyDescent="0.4">
      <c r="F516" s="63" t="s">
        <v>824</v>
      </c>
      <c r="G516" s="63" t="s">
        <v>829</v>
      </c>
    </row>
    <row r="517" spans="6:7" x14ac:dyDescent="0.4">
      <c r="F517" s="63" t="s">
        <v>830</v>
      </c>
      <c r="G517" s="63" t="s">
        <v>831</v>
      </c>
    </row>
    <row r="518" spans="6:7" x14ac:dyDescent="0.4">
      <c r="F518" s="63" t="s">
        <v>830</v>
      </c>
      <c r="G518" s="63" t="s">
        <v>832</v>
      </c>
    </row>
    <row r="519" spans="6:7" x14ac:dyDescent="0.4">
      <c r="F519" s="63" t="s">
        <v>830</v>
      </c>
      <c r="G519" s="63" t="s">
        <v>833</v>
      </c>
    </row>
    <row r="520" spans="6:7" x14ac:dyDescent="0.4">
      <c r="F520" s="63" t="s">
        <v>830</v>
      </c>
      <c r="G520" s="63" t="s">
        <v>834</v>
      </c>
    </row>
    <row r="521" spans="6:7" x14ac:dyDescent="0.4">
      <c r="F521" s="63" t="s">
        <v>830</v>
      </c>
      <c r="G521" s="63" t="s">
        <v>835</v>
      </c>
    </row>
    <row r="522" spans="6:7" x14ac:dyDescent="0.4">
      <c r="F522" s="63" t="s">
        <v>836</v>
      </c>
      <c r="G522" s="63" t="s">
        <v>837</v>
      </c>
    </row>
    <row r="523" spans="6:7" x14ac:dyDescent="0.4">
      <c r="F523" s="63" t="s">
        <v>836</v>
      </c>
      <c r="G523" s="63" t="s">
        <v>838</v>
      </c>
    </row>
    <row r="524" spans="6:7" x14ac:dyDescent="0.4">
      <c r="F524" s="63" t="s">
        <v>836</v>
      </c>
      <c r="G524" s="63" t="s">
        <v>839</v>
      </c>
    </row>
    <row r="525" spans="6:7" x14ac:dyDescent="0.4">
      <c r="F525" s="63" t="s">
        <v>836</v>
      </c>
      <c r="G525" s="63" t="s">
        <v>840</v>
      </c>
    </row>
    <row r="526" spans="6:7" x14ac:dyDescent="0.4">
      <c r="F526" s="63" t="s">
        <v>841</v>
      </c>
      <c r="G526" s="63" t="s">
        <v>842</v>
      </c>
    </row>
    <row r="527" spans="6:7" x14ac:dyDescent="0.4">
      <c r="F527" s="63" t="s">
        <v>841</v>
      </c>
      <c r="G527" s="63" t="s">
        <v>843</v>
      </c>
    </row>
    <row r="528" spans="6:7" x14ac:dyDescent="0.4">
      <c r="F528" s="63" t="s">
        <v>841</v>
      </c>
      <c r="G528" s="63" t="s">
        <v>844</v>
      </c>
    </row>
    <row r="529" spans="6:7" x14ac:dyDescent="0.4">
      <c r="F529" s="63" t="s">
        <v>841</v>
      </c>
      <c r="G529" s="63" t="s">
        <v>845</v>
      </c>
    </row>
    <row r="530" spans="6:7" x14ac:dyDescent="0.4">
      <c r="F530" s="63" t="s">
        <v>846</v>
      </c>
      <c r="G530" s="63" t="s">
        <v>847</v>
      </c>
    </row>
    <row r="531" spans="6:7" x14ac:dyDescent="0.4">
      <c r="F531" s="63" t="s">
        <v>846</v>
      </c>
      <c r="G531" s="63" t="s">
        <v>848</v>
      </c>
    </row>
    <row r="532" spans="6:7" x14ac:dyDescent="0.4">
      <c r="F532" s="63" t="s">
        <v>849</v>
      </c>
      <c r="G532" s="63" t="s">
        <v>850</v>
      </c>
    </row>
    <row r="533" spans="6:7" x14ac:dyDescent="0.4">
      <c r="F533" s="63" t="s">
        <v>849</v>
      </c>
      <c r="G533" s="63" t="s">
        <v>851</v>
      </c>
    </row>
    <row r="534" spans="6:7" x14ac:dyDescent="0.4">
      <c r="F534" s="63" t="s">
        <v>849</v>
      </c>
      <c r="G534" s="63" t="s">
        <v>852</v>
      </c>
    </row>
    <row r="535" spans="6:7" x14ac:dyDescent="0.4">
      <c r="F535" s="63" t="s">
        <v>853</v>
      </c>
      <c r="G535" s="63" t="s">
        <v>854</v>
      </c>
    </row>
    <row r="536" spans="6:7" x14ac:dyDescent="0.4">
      <c r="F536" s="63" t="s">
        <v>853</v>
      </c>
      <c r="G536" s="63" t="s">
        <v>855</v>
      </c>
    </row>
    <row r="537" spans="6:7" x14ac:dyDescent="0.4">
      <c r="F537" s="63" t="s">
        <v>856</v>
      </c>
      <c r="G537" s="63" t="s">
        <v>857</v>
      </c>
    </row>
  </sheetData>
  <phoneticPr fontId="1"/>
  <pageMargins left="0.7" right="0.7" top="0.75" bottom="0.75" header="0.3" footer="0.3"/>
  <pageSetup paperSize="9" orientation="landscape" copies="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AB769-A972-4DF6-BD43-51E1612B06B3}">
  <dimension ref="A1:BN34"/>
  <sheetViews>
    <sheetView zoomScale="80" zoomScaleNormal="130" workbookViewId="0">
      <selection activeCell="G492" sqref="G492:G537"/>
    </sheetView>
  </sheetViews>
  <sheetFormatPr defaultRowHeight="18.75" x14ac:dyDescent="0.4"/>
  <cols>
    <col min="1" max="1" width="33.375" bestFit="1" customWidth="1"/>
    <col min="2" max="2" width="33.375" customWidth="1"/>
    <col min="3" max="3" width="8.625" bestFit="1" customWidth="1"/>
    <col min="4" max="4" width="33.125" bestFit="1" customWidth="1"/>
    <col min="5" max="5" width="27" customWidth="1"/>
    <col min="6" max="6" width="31.75" bestFit="1" customWidth="1"/>
    <col min="7" max="8" width="31.75" customWidth="1"/>
    <col min="9" max="17" width="27" customWidth="1"/>
    <col min="18" max="19" width="18" bestFit="1" customWidth="1"/>
    <col min="20" max="20" width="42.25" bestFit="1" customWidth="1"/>
    <col min="21" max="21" width="29.375" customWidth="1"/>
    <col min="44" max="44" width="15" bestFit="1" customWidth="1"/>
    <col min="45" max="65" width="15" customWidth="1"/>
  </cols>
  <sheetData>
    <row r="1" spans="1:66" x14ac:dyDescent="0.4">
      <c r="A1" s="58" t="s">
        <v>858</v>
      </c>
      <c r="B1" s="58" t="s">
        <v>859</v>
      </c>
      <c r="C1" s="59" t="s">
        <v>860</v>
      </c>
      <c r="D1" s="59"/>
      <c r="E1" s="58" t="s">
        <v>861</v>
      </c>
      <c r="F1" s="58" t="s">
        <v>862</v>
      </c>
      <c r="G1" s="58"/>
      <c r="H1" s="58"/>
      <c r="I1" s="58" t="s">
        <v>863</v>
      </c>
      <c r="J1" s="58" t="s">
        <v>864</v>
      </c>
      <c r="K1" s="58" t="s">
        <v>865</v>
      </c>
      <c r="L1" s="58" t="s">
        <v>866</v>
      </c>
      <c r="M1" s="58" t="s">
        <v>867</v>
      </c>
      <c r="N1" s="58" t="s">
        <v>868</v>
      </c>
      <c r="O1" s="58" t="s">
        <v>869</v>
      </c>
      <c r="P1" s="58" t="s">
        <v>870</v>
      </c>
      <c r="Q1" s="58" t="s">
        <v>871</v>
      </c>
      <c r="T1" s="58" t="s">
        <v>872</v>
      </c>
      <c r="U1" s="58"/>
      <c r="V1" s="58" t="s">
        <v>873</v>
      </c>
      <c r="W1" s="44"/>
      <c r="AS1" s="58" t="s">
        <v>874</v>
      </c>
      <c r="BN1" s="60" t="s">
        <v>875</v>
      </c>
    </row>
    <row r="2" spans="1:66" x14ac:dyDescent="0.4">
      <c r="A2" s="33" t="s">
        <v>876</v>
      </c>
      <c r="B2" s="33" t="s">
        <v>13</v>
      </c>
      <c r="C2" s="33" t="s">
        <v>877</v>
      </c>
      <c r="D2" s="33" t="s">
        <v>878</v>
      </c>
      <c r="E2" s="33" t="s">
        <v>879</v>
      </c>
      <c r="F2" s="33" t="s">
        <v>880</v>
      </c>
      <c r="G2" s="33" t="s">
        <v>881</v>
      </c>
      <c r="H2" s="33" t="s">
        <v>882</v>
      </c>
      <c r="I2" s="33" t="s">
        <v>883</v>
      </c>
      <c r="J2" s="33" t="s">
        <v>884</v>
      </c>
      <c r="K2" s="33" t="s">
        <v>43</v>
      </c>
      <c r="L2" s="33" t="s">
        <v>47</v>
      </c>
      <c r="M2" s="33" t="s">
        <v>55</v>
      </c>
      <c r="N2" s="33" t="s">
        <v>885</v>
      </c>
      <c r="O2" s="33" t="s">
        <v>886</v>
      </c>
      <c r="P2" s="33" t="s">
        <v>887</v>
      </c>
      <c r="Q2" s="33" t="s">
        <v>888</v>
      </c>
      <c r="R2" s="33" t="s">
        <v>889</v>
      </c>
      <c r="S2" s="33" t="s">
        <v>890</v>
      </c>
      <c r="T2" s="33" t="s">
        <v>891</v>
      </c>
      <c r="U2" s="33" t="s">
        <v>892</v>
      </c>
      <c r="V2" s="56" t="s">
        <v>82</v>
      </c>
      <c r="W2" s="56" t="s">
        <v>83</v>
      </c>
      <c r="X2" s="56" t="s">
        <v>84</v>
      </c>
      <c r="Y2" s="56" t="s">
        <v>85</v>
      </c>
      <c r="Z2" s="56" t="s">
        <v>86</v>
      </c>
      <c r="AA2" s="56" t="s">
        <v>87</v>
      </c>
      <c r="AB2" s="56" t="s">
        <v>88</v>
      </c>
      <c r="AC2" s="56" t="s">
        <v>89</v>
      </c>
      <c r="AD2" s="56" t="s">
        <v>90</v>
      </c>
      <c r="AE2" s="56" t="s">
        <v>91</v>
      </c>
      <c r="AF2" s="56" t="s">
        <v>92</v>
      </c>
      <c r="AG2" s="56" t="s">
        <v>93</v>
      </c>
      <c r="AH2" s="56" t="s">
        <v>94</v>
      </c>
      <c r="AI2" s="56" t="s">
        <v>95</v>
      </c>
      <c r="AJ2" s="56" t="s">
        <v>96</v>
      </c>
      <c r="AK2" s="56" t="s">
        <v>97</v>
      </c>
      <c r="AL2" s="56" t="s">
        <v>98</v>
      </c>
      <c r="AM2" s="56" t="s">
        <v>99</v>
      </c>
      <c r="AN2" s="56" t="s">
        <v>100</v>
      </c>
      <c r="AO2" s="56" t="s">
        <v>101</v>
      </c>
      <c r="AP2" s="56" t="s">
        <v>893</v>
      </c>
      <c r="AQ2" s="45" t="s">
        <v>103</v>
      </c>
      <c r="AR2" s="45" t="s">
        <v>894</v>
      </c>
      <c r="AS2" s="45" t="s">
        <v>895</v>
      </c>
      <c r="AT2" s="45" t="s">
        <v>896</v>
      </c>
      <c r="AU2" s="45" t="s">
        <v>897</v>
      </c>
      <c r="AV2" s="45" t="s">
        <v>112</v>
      </c>
      <c r="AW2" s="45" t="s">
        <v>898</v>
      </c>
      <c r="AX2" s="45" t="s">
        <v>115</v>
      </c>
      <c r="AY2" s="45" t="s">
        <v>899</v>
      </c>
      <c r="AZ2" s="45" t="s">
        <v>117</v>
      </c>
      <c r="BA2" s="45" t="s">
        <v>900</v>
      </c>
      <c r="BB2" s="45" t="s">
        <v>901</v>
      </c>
      <c r="BC2" s="45" t="s">
        <v>898</v>
      </c>
      <c r="BD2" s="45" t="s">
        <v>902</v>
      </c>
      <c r="BE2" s="45" t="s">
        <v>900</v>
      </c>
      <c r="BF2" s="45" t="s">
        <v>121</v>
      </c>
      <c r="BG2" s="45" t="s">
        <v>122</v>
      </c>
      <c r="BH2" s="45" t="s">
        <v>903</v>
      </c>
      <c r="BI2" s="45" t="s">
        <v>904</v>
      </c>
      <c r="BJ2" s="45" t="s">
        <v>125</v>
      </c>
      <c r="BK2" s="45" t="s">
        <v>905</v>
      </c>
      <c r="BL2" s="45" t="s">
        <v>127</v>
      </c>
      <c r="BM2" s="45" t="s">
        <v>906</v>
      </c>
      <c r="BN2" s="45" t="s">
        <v>907</v>
      </c>
    </row>
    <row r="3" spans="1:66" x14ac:dyDescent="0.4">
      <c r="A3">
        <f>企業向け申込様式!$G$10</f>
        <v>0</v>
      </c>
      <c r="B3" s="61">
        <f>企業向け申込様式!$G$16</f>
        <v>0</v>
      </c>
      <c r="C3">
        <f>企業向け申込様式!$G$23</f>
        <v>0</v>
      </c>
      <c r="D3">
        <f>企業向け申込様式!$G$24</f>
        <v>0</v>
      </c>
      <c r="E3" t="str">
        <f>IF(企業向け申込様式!$G$30="","",企業向け申込様式!$G$30)</f>
        <v/>
      </c>
      <c r="F3">
        <f>企業向け申込様式!$G$38</f>
        <v>0</v>
      </c>
      <c r="G3">
        <f>企業向け申込様式!$G$39</f>
        <v>0</v>
      </c>
      <c r="H3">
        <f>企業向け申込様式!$G$40</f>
        <v>0</v>
      </c>
      <c r="I3">
        <f>企業向け申込様式!$G$47</f>
        <v>0</v>
      </c>
      <c r="J3">
        <f>企業向け申込様式!$G$53</f>
        <v>0</v>
      </c>
      <c r="K3">
        <f>企業向け申込様式!$G$59</f>
        <v>0</v>
      </c>
      <c r="L3">
        <f>企業向け申込様式!$G$65</f>
        <v>0</v>
      </c>
      <c r="M3">
        <f>企業向け申込様式!$G$75</f>
        <v>0</v>
      </c>
      <c r="N3" t="str">
        <f>IF(企業向け申込様式!$G$79="","",企業向け申込様式!$G$79)</f>
        <v/>
      </c>
      <c r="O3">
        <f>企業向け申込様式!$G$85</f>
        <v>0</v>
      </c>
      <c r="P3">
        <f>企業向け申込様式!$G$23</f>
        <v>0</v>
      </c>
      <c r="Q3">
        <f>企業向け申込様式!$G$89</f>
        <v>0</v>
      </c>
      <c r="R3" s="43" t="str">
        <f>IF(企業向け申込様式!$G$97="","",企業向け申込様式!$G$97)</f>
        <v/>
      </c>
      <c r="S3" s="43" t="str">
        <f>IF(企業向け申込様式!$G$98="","",企業向け申込様式!$G$98)</f>
        <v/>
      </c>
      <c r="T3">
        <f>企業向け申込様式!$G$108</f>
        <v>0</v>
      </c>
      <c r="U3" t="str" cm="1">
        <f t="array" ref="U3">_xlfn.TEXTJOIN("、",TRUE,_xlfn._xlws.FILTER($V$2:$AR$2,$V$3:$AR$3="〇",""))</f>
        <v/>
      </c>
      <c r="V3" t="str">
        <f>IF(企業向け申込様式!$M$112=TRUE,"〇","")</f>
        <v/>
      </c>
      <c r="W3" t="str">
        <f>IF(企業向け申込様式!$M$113=TRUE,"〇","")</f>
        <v/>
      </c>
      <c r="X3" t="str">
        <f>IF(企業向け申込様式!$M$114=TRUE,"〇","")</f>
        <v/>
      </c>
      <c r="Y3" t="str">
        <f>IF(企業向け申込様式!$M$115=TRUE,"〇","")</f>
        <v/>
      </c>
      <c r="Z3" t="str">
        <f>IF(企業向け申込様式!$M$116=TRUE,"〇","")</f>
        <v/>
      </c>
      <c r="AA3" t="str">
        <f>IF(企業向け申込様式!$M$117=TRUE,"〇","")</f>
        <v/>
      </c>
      <c r="AB3" t="str">
        <f>IF(企業向け申込様式!$M$118=TRUE,"〇","")</f>
        <v/>
      </c>
      <c r="AC3" t="str">
        <f>IF(企業向け申込様式!$M$119=TRUE,"〇","")</f>
        <v/>
      </c>
      <c r="AD3" t="str">
        <f>IF(企業向け申込様式!$M$120=TRUE,"〇","")</f>
        <v/>
      </c>
      <c r="AE3" t="str">
        <f>IF(企業向け申込様式!$M$121=TRUE,"〇","")</f>
        <v/>
      </c>
      <c r="AF3" t="str">
        <f>IF(企業向け申込様式!M122=TRUE,"〇","")</f>
        <v/>
      </c>
      <c r="AG3" t="str">
        <f>IF(企業向け申込様式!M123=TRUE,"〇","")</f>
        <v/>
      </c>
      <c r="AH3" t="str">
        <f>IF(企業向け申込様式!M124=TRUE,"〇","")</f>
        <v/>
      </c>
      <c r="AI3" t="str">
        <f>IF(企業向け申込様式!M125=TRUE,"〇","")</f>
        <v/>
      </c>
      <c r="AJ3" t="str">
        <f>IF(企業向け申込様式!M126=TRUE,"〇","")</f>
        <v/>
      </c>
      <c r="AK3" t="str">
        <f>IF(企業向け申込様式!M127=TRUE,"〇","")</f>
        <v/>
      </c>
      <c r="AL3" t="str">
        <f>IF(企業向け申込様式!M128=TRUE,"〇","")</f>
        <v/>
      </c>
      <c r="AM3" t="str">
        <f>IF(企業向け申込様式!M129=TRUE,"〇","")</f>
        <v/>
      </c>
      <c r="AN3" t="str">
        <f>IF(企業向け申込様式!M130=TRUE,"〇","")</f>
        <v/>
      </c>
      <c r="AO3" t="str">
        <f>IF(企業向け申込様式!M131=TRUE,"〇","")</f>
        <v/>
      </c>
      <c r="AP3" t="str">
        <f>IF(企業向け申込様式!M132=TRUE,"〇","")</f>
        <v/>
      </c>
      <c r="AQ3" t="str">
        <f>IF(企業向け申込様式!$M$133=TRUE,"〇","")</f>
        <v/>
      </c>
      <c r="AR3" t="str">
        <f>IF(企業向け申込様式!$M$133=TRUE,"企業向け申請様式!$K$129","")</f>
        <v/>
      </c>
      <c r="AS3" t="str" cm="1">
        <f t="array" ref="AS3">_xlfn.TEXTJOIN("、",TRUE,_xlfn._xlws.FILTER($AT$2:$BL$2,$AT$3:$BL$3="〇",""))</f>
        <v/>
      </c>
      <c r="AT3" t="str">
        <f>IF(企業向け申込様式!$M$139=TRUE,"〇","")</f>
        <v/>
      </c>
      <c r="AU3" t="str">
        <f>IF(企業向け申込様式!$M$140=TRUE,"〇","")</f>
        <v/>
      </c>
      <c r="AV3" t="str">
        <f>IF(企業向け申込様式!$M$141=TRUE,"〇","")</f>
        <v/>
      </c>
      <c r="AW3" t="str">
        <f>IF(企業向け申込様式!$K$141="","",企業向け申込様式!$K$141)</f>
        <v/>
      </c>
      <c r="AX3" t="str">
        <f>IF(企業向け申込様式!$M$142=TRUE,"〇","")</f>
        <v/>
      </c>
      <c r="AY3" t="str">
        <f>IF(企業向け申込様式!$K$142="","",企業向け申込様式!$K$142)</f>
        <v/>
      </c>
      <c r="AZ3" t="str">
        <f>IF(企業向け申込様式!$M$143=TRUE,"〇","")</f>
        <v/>
      </c>
      <c r="BA3" t="str">
        <f>IF(企業向け申込様式!$K$143="","",企業向け申込様式!$K$143)</f>
        <v/>
      </c>
      <c r="BB3" t="str">
        <f>IF(企業向け申込様式!$M$144=TRUE,"〇","")</f>
        <v/>
      </c>
      <c r="BC3" t="str">
        <f>IF(企業向け申込様式!$K$144="","",企業向け申込様式!$K$144)</f>
        <v/>
      </c>
      <c r="BD3" t="str">
        <f>IF(企業向け申込様式!$M$145=TRUE,"〇","")</f>
        <v/>
      </c>
      <c r="BE3" t="str">
        <f>IF(企業向け申込様式!$K$145="","",企業向け申込様式!$K$145)</f>
        <v/>
      </c>
      <c r="BF3" t="str">
        <f>IF(企業向け申込様式!$M$146=TRUE,"〇","")</f>
        <v/>
      </c>
      <c r="BG3" t="str">
        <f>IF(企業向け申込様式!$M$147=TRUE,"〇","")</f>
        <v/>
      </c>
      <c r="BH3" t="str">
        <f>IF(企業向け申込様式!$M$148=TRUE,"〇","")</f>
        <v/>
      </c>
      <c r="BI3" t="str">
        <f>IF(企業向け申込様式!$K$148="","",企業向け申込様式!$K$148)</f>
        <v/>
      </c>
      <c r="BJ3" t="str">
        <f>IF(企業向け申込様式!$M$149=TRUE,"〇","")</f>
        <v/>
      </c>
      <c r="BK3" t="str">
        <f>IF(企業向け申込様式!$M$150=TRUE,"〇","")</f>
        <v/>
      </c>
      <c r="BL3" t="str">
        <f>IF(企業向け申込様式!$M$151=TRUE,"〇","")</f>
        <v/>
      </c>
      <c r="BM3" t="str">
        <f>IF(企業向け申込様式!$K$151="","",企業向け申込様式!$K$151)</f>
        <v/>
      </c>
      <c r="BN3" t="str">
        <f>IF(企業向け申込様式!$G$157="","",企業向け申込様式!$G$157)</f>
        <v/>
      </c>
    </row>
    <row r="4" spans="1:66" x14ac:dyDescent="0.4">
      <c r="AS4" s="5"/>
      <c r="AU4" s="22"/>
      <c r="AV4" s="22"/>
      <c r="AW4" s="22"/>
      <c r="AX4" s="22"/>
      <c r="AY4" s="22"/>
      <c r="AZ4" s="22"/>
      <c r="BA4" s="22"/>
      <c r="BB4" s="22"/>
      <c r="BC4" s="22"/>
      <c r="BD4" s="22"/>
      <c r="BE4" s="22"/>
      <c r="BF4" s="22"/>
      <c r="BG4" s="22"/>
      <c r="BH4" s="22"/>
      <c r="BI4" s="22"/>
      <c r="BJ4" s="22"/>
      <c r="BK4" s="22"/>
    </row>
    <row r="5" spans="1:66" x14ac:dyDescent="0.4">
      <c r="C5" s="54"/>
    </row>
    <row r="6" spans="1:66" x14ac:dyDescent="0.4">
      <c r="C6" s="54"/>
    </row>
    <row r="7" spans="1:66" x14ac:dyDescent="0.4">
      <c r="A7" s="57"/>
      <c r="B7" s="57"/>
      <c r="C7" s="54"/>
    </row>
    <row r="8" spans="1:66" x14ac:dyDescent="0.4">
      <c r="A8" s="57"/>
      <c r="B8" s="57"/>
      <c r="C8" s="54"/>
    </row>
    <row r="9" spans="1:66" x14ac:dyDescent="0.4">
      <c r="A9" s="57"/>
      <c r="B9" s="57"/>
      <c r="C9" s="54"/>
    </row>
    <row r="10" spans="1:66" x14ac:dyDescent="0.4">
      <c r="A10" s="57"/>
      <c r="B10" s="57"/>
      <c r="C10" s="54"/>
    </row>
    <row r="11" spans="1:66" x14ac:dyDescent="0.4">
      <c r="A11" s="57"/>
      <c r="B11" s="57"/>
      <c r="C11" s="54"/>
    </row>
    <row r="12" spans="1:66" x14ac:dyDescent="0.4">
      <c r="A12" s="57"/>
      <c r="B12" s="57"/>
      <c r="C12" s="54"/>
    </row>
    <row r="13" spans="1:66" x14ac:dyDescent="0.4">
      <c r="A13" s="57"/>
      <c r="B13" s="57"/>
      <c r="C13" s="54"/>
    </row>
    <row r="14" spans="1:66" x14ac:dyDescent="0.4">
      <c r="A14" s="57"/>
      <c r="B14" s="57"/>
      <c r="C14" s="54"/>
    </row>
    <row r="15" spans="1:66" x14ac:dyDescent="0.4">
      <c r="A15" s="57"/>
      <c r="B15" s="57"/>
      <c r="C15" s="54"/>
    </row>
    <row r="16" spans="1:66" x14ac:dyDescent="0.4">
      <c r="A16" s="57"/>
      <c r="B16" s="57"/>
      <c r="C16" s="54"/>
    </row>
    <row r="17" spans="3:3" x14ac:dyDescent="0.4">
      <c r="C17" s="54"/>
    </row>
    <row r="18" spans="3:3" x14ac:dyDescent="0.4">
      <c r="C18" s="54"/>
    </row>
    <row r="19" spans="3:3" x14ac:dyDescent="0.4">
      <c r="C19" s="54"/>
    </row>
    <row r="20" spans="3:3" x14ac:dyDescent="0.4">
      <c r="C20" s="54"/>
    </row>
    <row r="21" spans="3:3" x14ac:dyDescent="0.4">
      <c r="C21" s="54"/>
    </row>
    <row r="22" spans="3:3" x14ac:dyDescent="0.4">
      <c r="C22" s="54"/>
    </row>
    <row r="23" spans="3:3" x14ac:dyDescent="0.4">
      <c r="C23" s="54"/>
    </row>
    <row r="24" spans="3:3" x14ac:dyDescent="0.4">
      <c r="C24" s="54"/>
    </row>
    <row r="25" spans="3:3" x14ac:dyDescent="0.4">
      <c r="C25" s="54"/>
    </row>
    <row r="34" spans="29:29" x14ac:dyDescent="0.4">
      <c r="AC34" s="54"/>
    </row>
  </sheetData>
  <phoneticPr fontId="1"/>
  <conditionalFormatting sqref="AQ2">
    <cfRule type="expression" dxfId="20" priority="16">
      <formula>$S2="要修正"</formula>
    </cfRule>
    <cfRule type="expression" dxfId="19" priority="17">
      <formula>$Q2="不要"</formula>
    </cfRule>
    <cfRule type="expression" dxfId="18" priority="18">
      <formula>$S2="完了"</formula>
    </cfRule>
  </conditionalFormatting>
  <conditionalFormatting sqref="AR2:BN2">
    <cfRule type="expression" dxfId="17" priority="19">
      <formula>$T2="要修正"</formula>
    </cfRule>
    <cfRule type="expression" dxfId="16" priority="20">
      <formula>$R2="不要"</formula>
    </cfRule>
    <cfRule type="expression" dxfId="15" priority="21">
      <formula>$T2="完了"</formula>
    </cfRule>
  </conditionalFormatting>
  <conditionalFormatting sqref="AU4:AW4">
    <cfRule type="expression" dxfId="14" priority="10">
      <formula>$P1="不要"</formula>
    </cfRule>
    <cfRule type="expression" dxfId="13" priority="11">
      <formula>$R1="完了"</formula>
    </cfRule>
    <cfRule type="expression" dxfId="12" priority="12">
      <formula>$R1="要修正"</formula>
    </cfRule>
  </conditionalFormatting>
  <conditionalFormatting sqref="AX4:BA4 BI4">
    <cfRule type="expression" dxfId="11" priority="7">
      <formula>$P1048575="不要"</formula>
    </cfRule>
    <cfRule type="expression" dxfId="10" priority="8">
      <formula>$R1048575="完了"</formula>
    </cfRule>
    <cfRule type="expression" dxfId="9" priority="9">
      <formula>$R1048575="要修正"</formula>
    </cfRule>
  </conditionalFormatting>
  <conditionalFormatting sqref="BB4:BG4">
    <cfRule type="expression" dxfId="8" priority="1">
      <formula>$P2="不要"</formula>
    </cfRule>
    <cfRule type="expression" dxfId="7" priority="2">
      <formula>$R2="完了"</formula>
    </cfRule>
    <cfRule type="expression" dxfId="6" priority="3">
      <formula>$R2="要修正"</formula>
    </cfRule>
  </conditionalFormatting>
  <conditionalFormatting sqref="BH4 BJ4">
    <cfRule type="expression" dxfId="5" priority="13">
      <formula>$P1048576="不要"</formula>
    </cfRule>
    <cfRule type="expression" dxfId="4" priority="14">
      <formula>$R1048576="完了"</formula>
    </cfRule>
    <cfRule type="expression" dxfId="3" priority="15">
      <formula>$R1048576="要修正"</formula>
    </cfRule>
  </conditionalFormatting>
  <conditionalFormatting sqref="BK4">
    <cfRule type="expression" dxfId="2" priority="4">
      <formula>$R4="要修正"</formula>
    </cfRule>
    <cfRule type="expression" dxfId="1" priority="5">
      <formula>$P4="不要"</formula>
    </cfRule>
    <cfRule type="expression" dxfId="0" priority="6">
      <formula>$R4="完了"</formula>
    </cfRule>
  </conditionalFormatting>
  <pageMargins left="0.7" right="0.7" top="0.75" bottom="0.75" header="0.3" footer="0.3"/>
  <pageSetup paperSize="9" orientation="landscape" copies="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076B03F9F21343AADA4D70E312FF2A" ma:contentTypeVersion="10" ma:contentTypeDescription="新しいドキュメントを作成します。" ma:contentTypeScope="" ma:versionID="ed7852e56d9a5cfa37d34a20e96ebea4">
  <xsd:schema xmlns:xsd="http://www.w3.org/2001/XMLSchema" xmlns:xs="http://www.w3.org/2001/XMLSchema" xmlns:p="http://schemas.microsoft.com/office/2006/metadata/properties" xmlns:ns2="7693c8ae-4fe3-4e8e-acd4-8fb8440b0e87" xmlns:ns3="4da4b130-9e73-4102-bb98-9b96acbbf99a" targetNamespace="http://schemas.microsoft.com/office/2006/metadata/properties" ma:root="true" ma:fieldsID="e7f6f0e0ea16bfa3b11cdd0adbb45dc2" ns2:_="" ns3:_="">
    <xsd:import namespace="7693c8ae-4fe3-4e8e-acd4-8fb8440b0e87"/>
    <xsd:import namespace="4da4b130-9e73-4102-bb98-9b96acbbf9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93c8ae-4fe3-4e8e-acd4-8fb8440b0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52e64f9-adc2-45e9-a1e5-c4e93f1a843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4b130-9e73-4102-bb98-9b96acbbf9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0296b7-2dc8-4949-b61f-efbee8aac32e}" ma:internalName="TaxCatchAll" ma:showField="CatchAllData" ma:web="4da4b130-9e73-4102-bb98-9b96acbbf9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93c8ae-4fe3-4e8e-acd4-8fb8440b0e87">
      <Terms xmlns="http://schemas.microsoft.com/office/infopath/2007/PartnerControls"/>
    </lcf76f155ced4ddcb4097134ff3c332f>
    <TaxCatchAll xmlns="4da4b130-9e73-4102-bb98-9b96acbbf99a" xsi:nil="true"/>
  </documentManagement>
</p:properties>
</file>

<file path=customXml/itemProps1.xml><?xml version="1.0" encoding="utf-8"?>
<ds:datastoreItem xmlns:ds="http://schemas.openxmlformats.org/officeDocument/2006/customXml" ds:itemID="{1E2C7372-5444-4132-B2E6-02CC3F0B2236}"/>
</file>

<file path=customXml/itemProps2.xml><?xml version="1.0" encoding="utf-8"?>
<ds:datastoreItem xmlns:ds="http://schemas.openxmlformats.org/officeDocument/2006/customXml" ds:itemID="{557BB113-4B92-4F10-A355-55D762C3B648}"/>
</file>

<file path=customXml/itemProps3.xml><?xml version="1.0" encoding="utf-8"?>
<ds:datastoreItem xmlns:ds="http://schemas.openxmlformats.org/officeDocument/2006/customXml" ds:itemID="{543FBA4F-3084-4900-B81F-E073B552150E}"/>
</file>

<file path=docMetadata/LabelInfo.xml><?xml version="1.0" encoding="utf-8"?>
<clbl:labelList xmlns:clbl="http://schemas.microsoft.com/office/2020/mipLabelMetadata">
  <clbl:label id="{436fffe2-e74d-4f21-833f-6f054a10cb50}" enabled="1" method="Privileged" siteId="{a4dd5294-24e4-4102-8420-cb86d0baae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122</vt:i4>
      </vt:variant>
    </vt:vector>
  </HeadingPairs>
  <TitlesOfParts>
    <vt:vector size="125" baseType="lpstr">
      <vt:lpstr>企業向け申込様式</vt:lpstr>
      <vt:lpstr>マスタ</vt:lpstr>
      <vt:lpstr>内部管理用（非表示予定）</vt:lpstr>
      <vt:lpstr>A_農業_林業</vt:lpstr>
      <vt:lpstr>企業向け申込様式!Print_Area</vt:lpstr>
      <vt:lpstr>企業向け申込様式!Print_Titles</vt:lpstr>
      <vt:lpstr>大分類_A</vt:lpstr>
      <vt:lpstr>大分類_B</vt:lpstr>
      <vt:lpstr>大分類_C</vt:lpstr>
      <vt:lpstr>大分類_D</vt:lpstr>
      <vt:lpstr>大分類_E</vt:lpstr>
      <vt:lpstr>大分類_F</vt:lpstr>
      <vt:lpstr>大分類_G</vt:lpstr>
      <vt:lpstr>大分類_H</vt:lpstr>
      <vt:lpstr>大分類_I</vt:lpstr>
      <vt:lpstr>大分類_J</vt:lpstr>
      <vt:lpstr>大分類_K</vt:lpstr>
      <vt:lpstr>大分類_L</vt:lpstr>
      <vt:lpstr>大分類_M</vt:lpstr>
      <vt:lpstr>大分類_N</vt:lpstr>
      <vt:lpstr>大分類_O</vt:lpstr>
      <vt:lpstr>大分類_P</vt:lpstr>
      <vt:lpstr>大分類_Q</vt:lpstr>
      <vt:lpstr>大分類_R</vt:lpstr>
      <vt:lpstr>大分類_S</vt:lpstr>
      <vt:lpstr>大分類_T</vt:lpstr>
      <vt:lpstr>中分類_01</vt:lpstr>
      <vt:lpstr>中分類_02</vt:lpstr>
      <vt:lpstr>中分類_03</vt:lpstr>
      <vt:lpstr>中分類_04</vt:lpstr>
      <vt:lpstr>中分類_05</vt:lpstr>
      <vt:lpstr>中分類_06</vt:lpstr>
      <vt:lpstr>中分類_07</vt:lpstr>
      <vt:lpstr>中分類_08</vt:lpstr>
      <vt:lpstr>中分類_09</vt:lpstr>
      <vt:lpstr>中分類_10</vt:lpstr>
      <vt:lpstr>中分類_11</vt:lpstr>
      <vt:lpstr>中分類_12</vt:lpstr>
      <vt:lpstr>中分類_13</vt:lpstr>
      <vt:lpstr>中分類_14</vt:lpstr>
      <vt:lpstr>中分類_15</vt:lpstr>
      <vt:lpstr>中分類_16</vt:lpstr>
      <vt:lpstr>中分類_17</vt:lpstr>
      <vt:lpstr>中分類_18</vt:lpstr>
      <vt:lpstr>中分類_19</vt:lpstr>
      <vt:lpstr>中分類_20</vt:lpstr>
      <vt:lpstr>中分類_21</vt:lpstr>
      <vt:lpstr>中分類_22</vt:lpstr>
      <vt:lpstr>中分類_23</vt:lpstr>
      <vt:lpstr>中分類_24</vt:lpstr>
      <vt:lpstr>中分類_25</vt:lpstr>
      <vt:lpstr>中分類_26</vt:lpstr>
      <vt:lpstr>中分類_27</vt:lpstr>
      <vt:lpstr>中分類_28</vt:lpstr>
      <vt:lpstr>中分類_29</vt:lpstr>
      <vt:lpstr>中分類_30</vt:lpstr>
      <vt:lpstr>中分類_31</vt:lpstr>
      <vt:lpstr>中分類_32</vt:lpstr>
      <vt:lpstr>中分類_33</vt:lpstr>
      <vt:lpstr>中分類_34</vt:lpstr>
      <vt:lpstr>中分類_35</vt:lpstr>
      <vt:lpstr>中分類_36</vt:lpstr>
      <vt:lpstr>中分類_37</vt:lpstr>
      <vt:lpstr>中分類_38</vt:lpstr>
      <vt:lpstr>中分類_39</vt:lpstr>
      <vt:lpstr>中分類_40</vt:lpstr>
      <vt:lpstr>中分類_41</vt:lpstr>
      <vt:lpstr>中分類_42</vt:lpstr>
      <vt:lpstr>中分類_43</vt:lpstr>
      <vt:lpstr>中分類_44</vt:lpstr>
      <vt:lpstr>中分類_45</vt:lpstr>
      <vt:lpstr>中分類_46</vt:lpstr>
      <vt:lpstr>中分類_47</vt:lpstr>
      <vt:lpstr>中分類_48</vt:lpstr>
      <vt:lpstr>中分類_49</vt:lpstr>
      <vt:lpstr>中分類_50</vt:lpstr>
      <vt:lpstr>中分類_51</vt:lpstr>
      <vt:lpstr>中分類_52</vt:lpstr>
      <vt:lpstr>中分類_53</vt:lpstr>
      <vt:lpstr>中分類_54</vt:lpstr>
      <vt:lpstr>中分類_55</vt:lpstr>
      <vt:lpstr>中分類_56</vt:lpstr>
      <vt:lpstr>中分類_57</vt:lpstr>
      <vt:lpstr>中分類_58</vt:lpstr>
      <vt:lpstr>中分類_59</vt:lpstr>
      <vt:lpstr>中分類_60</vt:lpstr>
      <vt:lpstr>中分類_61</vt:lpstr>
      <vt:lpstr>中分類_62</vt:lpstr>
      <vt:lpstr>中分類_63</vt:lpstr>
      <vt:lpstr>中分類_64</vt:lpstr>
      <vt:lpstr>中分類_65</vt:lpstr>
      <vt:lpstr>中分類_66</vt:lpstr>
      <vt:lpstr>中分類_67</vt:lpstr>
      <vt:lpstr>中分類_68</vt:lpstr>
      <vt:lpstr>中分類_69</vt:lpstr>
      <vt:lpstr>中分類_70</vt:lpstr>
      <vt:lpstr>中分類_71</vt:lpstr>
      <vt:lpstr>中分類_72</vt:lpstr>
      <vt:lpstr>中分類_73</vt:lpstr>
      <vt:lpstr>中分類_74</vt:lpstr>
      <vt:lpstr>中分類_75</vt:lpstr>
      <vt:lpstr>中分類_76</vt:lpstr>
      <vt:lpstr>中分類_77</vt:lpstr>
      <vt:lpstr>中分類_78</vt:lpstr>
      <vt:lpstr>中分類_79</vt:lpstr>
      <vt:lpstr>中分類_80</vt:lpstr>
      <vt:lpstr>中分類_81</vt:lpstr>
      <vt:lpstr>中分類_82</vt:lpstr>
      <vt:lpstr>中分類_83</vt:lpstr>
      <vt:lpstr>中分類_84</vt:lpstr>
      <vt:lpstr>中分類_85</vt:lpstr>
      <vt:lpstr>中分類_86</vt:lpstr>
      <vt:lpstr>中分類_87</vt:lpstr>
      <vt:lpstr>中分類_88</vt:lpstr>
      <vt:lpstr>中分類_89</vt:lpstr>
      <vt:lpstr>中分類_90</vt:lpstr>
      <vt:lpstr>中分類_91</vt:lpstr>
      <vt:lpstr>中分類_92</vt:lpstr>
      <vt:lpstr>中分類_93</vt:lpstr>
      <vt:lpstr>中分類_94</vt:lpstr>
      <vt:lpstr>中分類_95</vt:lpstr>
      <vt:lpstr>中分類_96</vt:lpstr>
      <vt:lpstr>中分類_97</vt:lpstr>
      <vt:lpstr>中分類_98</vt:lpstr>
      <vt:lpstr>中分類_99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2026-08-13T09:19:01Z</dcterms:created>
  <dcterms:modified xsi:type="dcterms:W3CDTF">2026-08-13T09:20:37Z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0x0101005B076B03F9F21343AADA4D70E312FF2A</vt:lpwstr>
  </property>
</Properties>
</file>